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activeTab="5"/>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<sst xmlns="http://schemas.openxmlformats.org/spreadsheetml/2006/main" count="309" uniqueCount="164">
  <si>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</si>
  <si>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</si>
  <si>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</si>
  <si>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</si>
  <si>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</si>
  <si>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</si>
  <si>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</si>
  <si>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</si>
  <si>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</si>
  <si>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</si>
  <si>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</si>
  <si>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</si>
  <si>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</si>
  <si>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</si>
  <si>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</si>
  <si>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</si>
  <si>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</si>
  <si>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</si>
  <si>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</si>
  <si>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</si>
  <si>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</si>
  <si>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</si>
  <si>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</si>
  <si>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</si>
  <si>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</si>
  <si>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</si>
  <si>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</si>
  <si>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</si>
  <si>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</si>
  <si>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</si>
  <si>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</si>
  <si>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</si>
  <si>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</si>
  <si>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</si>
  <si>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</si>
  <si>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</si>
  <si>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</si>
  <si>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</si>
  <si>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</si>
  <si>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</si>
  <si>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</si>
  <si>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</si>
  <si>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</si>
  <si>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</si>
  <si>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</si>
  <si>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</si>
  <si>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</si>
  <si>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</si>
  <si>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</si>
  <si>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</si>
  <si>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</si>
  <si>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</si>
  <si>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</si>
  <si>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</si>
  <si>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</si>
  <si>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</si>
  <si>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</si>
  <si>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</si>
  <si>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</si>
  <si>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</si>
  <si>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</si>
  <si>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</si>
  <si>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</si>
  <si>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</si>
  <si>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</si>
  <si>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</si>
  <si>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</si>
  <si>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</si>
  <si>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</si>
  <si>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</si>
  <si>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</si>
  <si>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</si>
  <si>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</si>
  <si>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</si>
  <si>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</si>
  <si>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</si>
  <si>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</si>
  <si>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</si>
  <si>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</si>
  <si>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</si>
  <si>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</si>
  <si>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</si>
  <si>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</si>
  <si>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</si>
  <si>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</si>
  <si>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</si>
  <si>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</si>
  <si>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</si>
  <si>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</si>
  <si>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</si>
  <si>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</si>
  <si>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</si>
  <si>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</si>
  <si>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</si>
  <si>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</si>
  <si>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</si>
  <si>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</si>
  <si>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</si>
  <si>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</si>
  <si>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</si>
  <si>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</si>
  <si>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</si>
  <si>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</si>
  <si>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</si>
  <si>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</si>
  <si>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</si>
  <si>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</si>
  <si>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</si>
  <si>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</si>
  <si>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</si>
  <si>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</si>
  <si>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</si>
  <si>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</si>
  <si>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</si>
  <si>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</si>
  <si>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</si>
  <si>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</si>
  <si>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</si>
  <si>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</si>
  <si>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</si>
  <si>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</si>
  <si>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</si>
  <si>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</si>
  <si>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</si>
  <si>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</si>
  <si>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</si>
  <si>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</si>
  <si>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</si>
  <si>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</si>
  <si>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</si>
  <si>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</si>
  <si>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</si>
  <si>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</si>
  <si>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</si>
  <si>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</si>
  <si>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</si>
  <si>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</si>
  <si>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</si>
  <si>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</si>
  <si>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</si>
  <si>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</si>
  <si>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</si>
  <si>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</si>
  <si>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</si>
  <si>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</si>
  <si>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</si>
  <si>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</si>
  <si>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</si>
  <si>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</si>
  <si>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</si>
  <si>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</si>
  <si>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</si>
  <si>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</si>
  <si>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</si>
  <si>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</si>
  <si>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</si>
  <si>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</si>
  <si>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</si>
  <si>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</si>
  <si>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</si>
  <si>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</si>
  <si>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First Health Life &amp; Health Insurance Company</t>
  </si>
  <si>
    <t>No</t>
  </si>
  <si>
    <t>Company only has a single large group DPPO client and no allocations are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</si>
</sst>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Border="1" applyAlignment="1" applyProtection="1">
      <alignment horizontal="left" wrapText="1" indent="3"/>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29" sqref="C29"/>
    </sheetView>
  </sheetViews>
  <sheetFormatPr defaultRowHeight="15" x14ac:dyDescent="0.2"/>
  <cols>
    <col min="1" max="1" width="2.42578125" style="25" bestFit="1" customWidth="1"/>
    <col min="2" max="2" width="70.42578125" style="25" bestFit="1" customWidth="1"/>
    <col min="3" max="3" width="52.140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4" fitToHeight="0" orientation="portrait" r:id="rId1"/>
  <headerFooter>
    <oddFooter>&amp;L&amp;1#&amp;"Calibri"&amp;8&amp;K414141Proprietary</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E4" zoomScaleNormal="100" workbookViewId="0">
      <selection activeCell="I27" sqref="I2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First Health Life &amp; Health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First Health Life &amp; Health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604651</v>
      </c>
      <c r="P21" s="83">
        <f>'Pt 2 Premium and Claims'!P22+'Pt 2 Premium and Claims'!P23-'Pt 2 Premium and Claims'!P24-'Pt 2 Premium and Claims'!P25</f>
        <v>618589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353025</v>
      </c>
      <c r="P24" s="83">
        <f>'Pt 2 Premium and Claims'!P51</f>
        <v>367740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v>26368</v>
      </c>
      <c r="P28" s="108">
        <v>26368</v>
      </c>
    </row>
    <row r="29" spans="2:16" s="39" customFormat="1" ht="30" x14ac:dyDescent="0.2">
      <c r="B29" s="97"/>
      <c r="C29" s="101"/>
      <c r="D29" s="81" t="s">
        <v>67</v>
      </c>
      <c r="E29" s="106"/>
      <c r="F29" s="108"/>
      <c r="G29" s="104"/>
      <c r="H29" s="105"/>
      <c r="I29" s="106"/>
      <c r="J29" s="107"/>
      <c r="K29" s="106"/>
      <c r="L29" s="108"/>
      <c r="M29" s="106"/>
      <c r="N29" s="105"/>
      <c r="O29" s="106">
        <v>13296</v>
      </c>
      <c r="P29" s="108">
        <v>13296</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v>1484</v>
      </c>
      <c r="P31" s="108">
        <v>1484</v>
      </c>
    </row>
    <row r="32" spans="2:16" x14ac:dyDescent="0.2">
      <c r="B32" s="79"/>
      <c r="C32" s="101"/>
      <c r="D32" s="109" t="s">
        <v>104</v>
      </c>
      <c r="E32" s="106"/>
      <c r="F32" s="108"/>
      <c r="G32" s="104"/>
      <c r="H32" s="105"/>
      <c r="I32" s="106"/>
      <c r="J32" s="107"/>
      <c r="K32" s="106"/>
      <c r="L32" s="108"/>
      <c r="M32" s="106"/>
      <c r="N32" s="105"/>
      <c r="O32" s="106">
        <v>17168</v>
      </c>
      <c r="P32" s="108">
        <v>17168</v>
      </c>
    </row>
    <row r="33" spans="2:16" x14ac:dyDescent="0.2">
      <c r="B33" s="79"/>
      <c r="C33" s="101"/>
      <c r="D33" s="109" t="s">
        <v>103</v>
      </c>
      <c r="E33" s="106"/>
      <c r="F33" s="108"/>
      <c r="G33" s="104"/>
      <c r="H33" s="105"/>
      <c r="I33" s="106"/>
      <c r="J33" s="107"/>
      <c r="K33" s="106"/>
      <c r="L33" s="108"/>
      <c r="M33" s="106"/>
      <c r="N33" s="105"/>
      <c r="O33" s="106">
        <v>0</v>
      </c>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58316</v>
      </c>
      <c r="P35" s="112">
        <f t="shared" si="0"/>
        <v>58316</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v>2310</v>
      </c>
      <c r="P41" s="108">
        <v>2310</v>
      </c>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v>96090</v>
      </c>
      <c r="P43" s="108">
        <v>96090</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98400</v>
      </c>
      <c r="P44" s="83">
        <f t="shared" si="1"/>
        <v>98400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c r="N47" s="126"/>
      <c r="O47" s="125">
        <v>896</v>
      </c>
      <c r="P47" s="103">
        <v>896</v>
      </c>
    </row>
    <row r="48" spans="2:16" s="39" customFormat="1" x14ac:dyDescent="0.2">
      <c r="B48" s="97"/>
      <c r="C48" s="101">
        <v>5.2</v>
      </c>
      <c r="D48" s="109" t="s">
        <v>27</v>
      </c>
      <c r="E48" s="125"/>
      <c r="F48" s="126"/>
      <c r="G48" s="125"/>
      <c r="H48" s="126"/>
      <c r="I48" s="125"/>
      <c r="J48" s="126"/>
      <c r="K48" s="125"/>
      <c r="L48" s="126"/>
      <c r="M48" s="125"/>
      <c r="N48" s="126"/>
      <c r="O48" s="125">
        <v>11017</v>
      </c>
      <c r="P48" s="127">
        <v>11017</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918.08333333333337</v>
      </c>
      <c r="P49" s="129">
        <f t="shared" si="2"/>
        <v>918.08333333333337</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37" zoomScaleNormal="100" workbookViewId="0">
      <selection activeCell="Q37" sqref="D1:Q104857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First Health Life &amp; Health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First Health Life &amp; Health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c r="N22" s="166"/>
      <c r="O22" s="165">
        <v>626957</v>
      </c>
      <c r="P22" s="166">
        <v>618589</v>
      </c>
    </row>
    <row r="23" spans="1:16" s="25" customFormat="1" x14ac:dyDescent="0.2">
      <c r="A23" s="39"/>
      <c r="B23" s="79"/>
      <c r="C23" s="80">
        <v>1.2</v>
      </c>
      <c r="D23" s="109" t="s">
        <v>16</v>
      </c>
      <c r="E23" s="165"/>
      <c r="F23" s="166"/>
      <c r="G23" s="165"/>
      <c r="H23" s="166"/>
      <c r="I23" s="165"/>
      <c r="J23" s="166"/>
      <c r="K23" s="165"/>
      <c r="L23" s="166"/>
      <c r="M23" s="165"/>
      <c r="N23" s="166"/>
      <c r="O23" s="165">
        <v>49</v>
      </c>
      <c r="P23" s="166"/>
    </row>
    <row r="24" spans="1:16" s="25" customFormat="1" x14ac:dyDescent="0.2">
      <c r="A24" s="39"/>
      <c r="B24" s="79"/>
      <c r="C24" s="80">
        <v>1.3</v>
      </c>
      <c r="D24" s="109" t="s">
        <v>34</v>
      </c>
      <c r="E24" s="165"/>
      <c r="F24" s="166"/>
      <c r="G24" s="165"/>
      <c r="H24" s="166"/>
      <c r="I24" s="165"/>
      <c r="J24" s="166"/>
      <c r="K24" s="165"/>
      <c r="L24" s="166"/>
      <c r="M24" s="165"/>
      <c r="N24" s="166"/>
      <c r="O24" s="165">
        <v>22355</v>
      </c>
      <c r="P24" s="166"/>
    </row>
    <row r="25" spans="1:16" s="25" customFormat="1" x14ac:dyDescent="0.2">
      <c r="A25" s="39"/>
      <c r="B25" s="79"/>
      <c r="C25" s="80">
        <v>1.4</v>
      </c>
      <c r="D25" s="109" t="s">
        <v>17</v>
      </c>
      <c r="E25" s="165"/>
      <c r="F25" s="166"/>
      <c r="G25" s="165"/>
      <c r="H25" s="166"/>
      <c r="I25" s="165"/>
      <c r="J25" s="166"/>
      <c r="K25" s="165"/>
      <c r="L25" s="166"/>
      <c r="M25" s="165"/>
      <c r="N25" s="166"/>
      <c r="O25" s="165">
        <v>0</v>
      </c>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c r="N29" s="176"/>
      <c r="O29" s="165">
        <v>348763</v>
      </c>
      <c r="P29" s="176"/>
    </row>
    <row r="30" spans="1:16" s="25" customFormat="1" ht="28.5" customHeight="1" x14ac:dyDescent="0.2">
      <c r="A30" s="39"/>
      <c r="B30" s="79"/>
      <c r="C30" s="80"/>
      <c r="D30" s="81" t="s">
        <v>54</v>
      </c>
      <c r="E30" s="177"/>
      <c r="F30" s="166"/>
      <c r="G30" s="177"/>
      <c r="H30" s="166"/>
      <c r="I30" s="177"/>
      <c r="J30" s="166"/>
      <c r="K30" s="177"/>
      <c r="L30" s="166"/>
      <c r="M30" s="177"/>
      <c r="N30" s="166"/>
      <c r="O30" s="177"/>
      <c r="P30" s="166">
        <v>362062</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v>32061</v>
      </c>
      <c r="P32" s="176"/>
    </row>
    <row r="33" spans="1:16" s="39" customFormat="1" ht="30" x14ac:dyDescent="0.2">
      <c r="B33" s="97"/>
      <c r="C33" s="80"/>
      <c r="D33" s="81" t="s">
        <v>44</v>
      </c>
      <c r="E33" s="177"/>
      <c r="F33" s="166"/>
      <c r="G33" s="177"/>
      <c r="H33" s="179"/>
      <c r="I33" s="177"/>
      <c r="J33" s="166"/>
      <c r="K33" s="177"/>
      <c r="L33" s="166"/>
      <c r="M33" s="177"/>
      <c r="N33" s="179"/>
      <c r="O33" s="177"/>
      <c r="P33" s="166">
        <v>5678</v>
      </c>
    </row>
    <row r="34" spans="1:16" s="25" customFormat="1" x14ac:dyDescent="0.2">
      <c r="A34" s="39"/>
      <c r="B34" s="79"/>
      <c r="C34" s="80">
        <v>2.2999999999999998</v>
      </c>
      <c r="D34" s="109" t="s">
        <v>28</v>
      </c>
      <c r="E34" s="165"/>
      <c r="F34" s="176"/>
      <c r="G34" s="165"/>
      <c r="H34" s="178"/>
      <c r="I34" s="165"/>
      <c r="J34" s="176"/>
      <c r="K34" s="165"/>
      <c r="L34" s="176"/>
      <c r="M34" s="165"/>
      <c r="N34" s="178"/>
      <c r="O34" s="165">
        <v>27799</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353025</v>
      </c>
      <c r="P51" s="190">
        <f>P30+P33+P37+P41+P44+P47+P48+P50</f>
        <v>367740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F1" sqref="B1:F10485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First Health Life &amp; Health Insurance Company</v>
      </c>
    </row>
    <row r="9" spans="2:5" s="2" customFormat="1" ht="15.75" customHeight="1" x14ac:dyDescent="0.25">
      <c r="B9" s="54" t="s">
        <v>90</v>
      </c>
    </row>
    <row r="10" spans="2:5" s="2" customFormat="1" ht="15" customHeight="1" x14ac:dyDescent="0.2">
      <c r="B10" s="198" t="str">
        <f>'Cover Page'!C9</f>
        <v>First Health Life &amp; Health Insurance Company</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405" t="s">
        <v>163</v>
      </c>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405" t="s">
        <v>163</v>
      </c>
      <c r="C26" s="212"/>
      <c r="D26" s="350"/>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405" t="s">
        <v>163</v>
      </c>
      <c r="C33" s="212"/>
      <c r="D33" s="350"/>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405" t="s">
        <v>163</v>
      </c>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405" t="s">
        <v>163</v>
      </c>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405" t="s">
        <v>163</v>
      </c>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405" t="s">
        <v>163</v>
      </c>
      <c r="C62" s="217"/>
      <c r="D62" s="350"/>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405" t="s">
        <v>163</v>
      </c>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405" t="s">
        <v>163</v>
      </c>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M7" zoomScaleNormal="100" workbookViewId="0">
      <selection activeCell="AC7" sqref="D1:AC104857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customWidth="1"/>
    <col min="7" max="8" width="16.28515625" style="9" customWidth="1"/>
    <col min="9" max="10" width="13" style="9" customWidth="1"/>
    <col min="11" max="12" width="16.28515625" style="9" customWidth="1"/>
    <col min="13" max="13" width="14.5703125" style="9" customWidth="1"/>
    <col min="14" max="14" width="14.5703125" style="11" customWidth="1"/>
    <col min="15" max="16" width="16.28515625" style="9" customWidth="1"/>
    <col min="17" max="18" width="14.5703125" style="9" customWidth="1"/>
    <col min="19" max="20" width="16.28515625" style="9" customWidth="1"/>
    <col min="21" max="22" width="14.5703125" style="9" customWidth="1"/>
    <col min="23" max="24" width="16.28515625" style="9" customWidth="1"/>
    <col min="25" max="25" width="16.28515625" style="9" bestFit="1" customWidth="1"/>
    <col min="26" max="26" width="16.28515625" style="11" bestFit="1" customWidth="1"/>
    <col min="27" max="27" width="16.28515625" style="9" bestFit="1" customWidth="1"/>
    <col min="28" max="28" width="14.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First Health Life &amp; Health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First Health Life &amp; Health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326850</v>
      </c>
      <c r="Z21" s="262">
        <v>365588</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326850</v>
      </c>
      <c r="Z22" s="264">
        <v>361395</v>
      </c>
      <c r="AA22" s="265">
        <f>'Pt 1 Summary of Data'!P24</f>
        <v>367740</v>
      </c>
      <c r="AB22" s="266">
        <f>SUM(Y22:AA22)</f>
        <v>1055985</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326850</v>
      </c>
      <c r="Z23" s="267">
        <f>SUM(Z$22:Z$22)</f>
        <v>361395</v>
      </c>
      <c r="AA23" s="267">
        <f>SUM(AA$22:AA$22)</f>
        <v>367740</v>
      </c>
      <c r="AB23" s="266">
        <f>SUM(Y23:AA23)</f>
        <v>1055985</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676822</v>
      </c>
      <c r="Z26" s="264">
        <v>694371</v>
      </c>
      <c r="AA26" s="274">
        <f>'Pt 1 Summary of Data'!P21</f>
        <v>618589</v>
      </c>
      <c r="AB26" s="266">
        <f>SUM(Y26:AA26)</f>
        <v>1989782</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22550</v>
      </c>
      <c r="Z27" s="264">
        <v>14186</v>
      </c>
      <c r="AA27" s="274">
        <f>'Pt 1 Summary of Data'!P35</f>
        <v>58316</v>
      </c>
      <c r="AB27" s="266">
        <f>SUM(Y27:AA27)</f>
        <v>95052</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654272</v>
      </c>
      <c r="Z28" s="274">
        <f t="shared" si="0"/>
        <v>680185</v>
      </c>
      <c r="AA28" s="274">
        <f t="shared" si="0"/>
        <v>560273</v>
      </c>
      <c r="AB28" s="112">
        <f>AB$26-AB$27</f>
        <v>1894730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1058</v>
      </c>
      <c r="Z30" s="279">
        <v>985</v>
      </c>
      <c r="AA30" s="283">
        <f>'Pt 1 Summary of Data'!P49</f>
        <v>918.08333333333337</v>
      </c>
      <c r="AB30" s="281">
        <f>SUM(Y30:AA30)</f>
        <v>2961.0833333333335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0.55732742923793888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abSelected="1" zoomScaleNormal="100" workbookViewId="0">
      <selection activeCell="A28" sqref="A2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First Health Life &amp; Health Insurance Company</v>
      </c>
    </row>
    <row r="9" spans="2:3" s="2" customFormat="1" ht="15.75" customHeight="1" x14ac:dyDescent="0.25">
      <c r="B9" s="54" t="s">
        <v>90</v>
      </c>
    </row>
    <row r="10" spans="2:3" s="2" customFormat="1" ht="15.75" customHeight="1" x14ac:dyDescent="0.25">
      <c r="B10" s="298" t="str">
        <f>'Cover Page'!C9</f>
        <v>First Health Life &amp; Health Insurance Company</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G18" sqref="G18"/>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First Health Life &amp; Health Insurance Company</v>
      </c>
      <c r="D8" s="347" t="s">
        <v>91</v>
      </c>
    </row>
    <row r="9" spans="2:4" ht="15.75" customHeight="1" x14ac:dyDescent="0.25">
      <c r="B9" s="54" t="s">
        <v>90</v>
      </c>
    </row>
    <row r="10" spans="2:4" ht="15.75" customHeight="1" x14ac:dyDescent="0.25">
      <c r="B10" s="298" t="str">
        <f>'Cover Page'!C9</f>
        <v>First Health Life &amp; Health Insurance Company</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First Health Life &amp; Health Insurance Company 2018 Dental MLR Report</dc:title>
  <dc:creator/>
  <cp:lastModifiedBy/>
  <dcterms:created xsi:type="dcterms:W3CDTF">2014-04-29T18:43:25Z</dcterms:created>
  <dcterms:modified xsi:type="dcterms:W3CDTF">2019-08-12T21:50:12Z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7599526-06ca-49cc-9fa9-5307800a949a_Enabled">
    <vt:lpwstr>True</vt:lpwstr>
  </property>
  <property fmtid="{D5CDD505-2E9C-101B-9397-08002B2CF9AE}" pid="4" name="MSIP_Label_67599526-06ca-49cc-9fa9-5307800a949a_SiteId">
    <vt:lpwstr>fabb61b8-3afe-4e75-b934-a47f782b8cd7</vt:lpwstr>
  </property>
  <property fmtid="{D5CDD505-2E9C-101B-9397-08002B2CF9AE}" pid="5" name="MSIP_Label_67599526-06ca-49cc-9fa9-5307800a949a_Owner">
    <vt:lpwstr>tjolson@aetna.com</vt:lpwstr>
  </property>
  <property fmtid="{D5CDD505-2E9C-101B-9397-08002B2CF9AE}" pid="6" name="MSIP_Label_67599526-06ca-49cc-9fa9-5307800a949a_SetDate">
    <vt:lpwstr>2019-07-29T17:38:24.8996277Z</vt:lpwstr>
  </property>
  <property fmtid="{D5CDD505-2E9C-101B-9397-08002B2CF9AE}" pid="7" name="MSIP_Label_67599526-06ca-49cc-9fa9-5307800a949a_Name">
    <vt:lpwstr>Proprietary</vt:lpwstr>
  </property>
  <property fmtid="{D5CDD505-2E9C-101B-9397-08002B2CF9AE}" pid="8" name="MSIP_Label_67599526-06ca-49cc-9fa9-5307800a949a_Application">
    <vt:lpwstr>Microsoft Azure Information Protection</vt:lpwstr>
  </property>
  <property fmtid="{D5CDD505-2E9C-101B-9397-08002B2CF9AE}" pid="9" name="MSIP_Label_67599526-06ca-49cc-9fa9-5307800a949a_ActionId">
    <vt:lpwstr>057eb339-9459-4e08-a694-69ceb3b313d7</vt:lpwstr>
  </property>
  <property fmtid="{D5CDD505-2E9C-101B-9397-08002B2CF9AE}" pid="10" name="MSIP_Label_67599526-06ca-49cc-9fa9-5307800a949a_Extended_MSFT_Method">
    <vt:lpwstr>Automatic</vt:lpwstr>
  </property>
  <property fmtid="{D5CDD505-2E9C-101B-9397-08002B2CF9AE}" pid="11" name="Sensitivity">
    <vt:lpwstr>Proprietary</vt:lpwstr>
  </property>
</Properties>
</file>