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0800" tabRatio="646"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<sst xmlns="http://schemas.openxmlformats.org/spreadsheetml/2006/main" count="310" uniqueCount="174">
  <si>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</si>
  <si>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</si>
  <si>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</si>
  <si>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</si>
  <si>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</si>
  <si>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</si>
  <si>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</si>
  <si>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</si>
  <si>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</si>
  <si>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</si>
  <si>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</si>
  <si>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</si>
  <si>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</si>
  <si>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</si>
  <si>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</si>
  <si>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</si>
  <si>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</si>
  <si>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</si>
  <si>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</si>
  <si>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</si>
  <si>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</si>
  <si>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</si>
  <si>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</si>
  <si>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</si>
  <si>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</si>
  <si>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</si>
  <si>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</si>
  <si>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</si>
  <si>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</si>
  <si>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</si>
  <si>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</si>
  <si>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</si>
  <si>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</si>
  <si>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</si>
  <si>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</si>
  <si>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</si>
  <si>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</si>
  <si>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</si>
  <si>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</si>
  <si>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</si>
  <si>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</si>
  <si>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</si>
  <si>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</si>
  <si>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</si>
  <si>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</si>
  <si>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</si>
  <si>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</si>
  <si>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</si>
  <si>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</si>
  <si>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</si>
  <si>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</si>
  <si>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</si>
  <si>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</si>
  <si>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</si>
  <si>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</si>
  <si>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</si>
  <si>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</si>
  <si>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</si>
  <si>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</si>
  <si>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</si>
  <si>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</si>
  <si>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</si>
  <si>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</si>
  <si>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</si>
  <si>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</si>
  <si>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</si>
  <si>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</si>
  <si>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</si>
  <si>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</si>
  <si>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</si>
  <si>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</si>
  <si>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</si>
  <si>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</si>
  <si>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</si>
  <si>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</si>
  <si>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</si>
  <si>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</si>
  <si>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</si>
  <si>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</si>
  <si>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</si>
  <si>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</si>
  <si>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</si>
  <si>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</si>
  <si>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</si>
  <si>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</si>
  <si>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</si>
  <si>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</si>
  <si>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</si>
  <si>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</si>
  <si>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</si>
  <si>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</si>
  <si>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</si>
  <si>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</si>
  <si>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</si>
  <si>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</si>
  <si>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</si>
  <si>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</si>
  <si>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</si>
  <si>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</si>
  <si>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</si>
  <si>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</si>
  <si>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</si>
  <si>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</si>
  <si>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</si>
  <si>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</si>
  <si>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</si>
  <si>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</si>
  <si>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</si>
  <si>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</si>
  <si>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</si>
  <si>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</si>
  <si>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</si>
  <si>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</si>
  <si>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</si>
  <si>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</si>
  <si>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</si>
  <si>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</si>
  <si>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</si>
  <si>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</si>
  <si>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</si>
  <si>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</si>
  <si>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</si>
  <si>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</si>
  <si>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</si>
  <si>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</si>
  <si>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</si>
  <si>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</si>
  <si>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</si>
  <si>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</si>
  <si>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</si>
  <si>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</si>
  <si>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</si>
  <si>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</si>
  <si>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</si>
  <si>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</si>
  <si>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</si>
  <si>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</si>
  <si>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</si>
  <si>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</si>
  <si>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</si>
  <si>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</si>
  <si>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</si>
  <si>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</si>
  <si>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</si>
  <si>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</si>
  <si>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</si>
  <si>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</si>
  <si>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</si>
  <si>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</si>
  <si>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</si>
  <si>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</si>
  <si>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</si>
  <si>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</si>
  <si>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</si>
  <si>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</si>
  <si>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</si>
  <si>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</si>
  <si>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</si>
  <si>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</si>
  <si>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</si>
  <si>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</si>
  <si>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Standard Security Life Insurace Company of New York</t>
  </si>
  <si>
    <t>As reported on the state page of company's financial statement</t>
  </si>
  <si>
    <t>Use CA dental premium earned over total premium earned to allocate the guaranty assessment for CA portion</t>
  </si>
  <si>
    <t>Guaranty Assessment</t>
  </si>
  <si>
    <t>Premium Tax</t>
  </si>
  <si>
    <t>Use CA dental premium earned over total premium earned to allocate the premium tax for CA portion</t>
  </si>
  <si>
    <t>Agent Filing Fee</t>
  </si>
  <si>
    <t>Filling Fee</t>
  </si>
  <si>
    <t>SEC 332A</t>
  </si>
  <si>
    <t>Use CA dental premium earned over total premium earned to allocate the agent filing fee for CA portion</t>
  </si>
  <si>
    <t>Use CA dental premium earned over total premium earned to allocate the filing fee for CA portion</t>
  </si>
  <si>
    <t>Commision</t>
  </si>
  <si>
    <t>Use CA dental premium earned over total premium earned to allocate the commission for CA portion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</si>
</sst>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C9" sqref="C9"/>
    </sheetView>
  </sheetViews>
  <sheetFormatPr defaultRowHeight="15" x14ac:dyDescent="0.2"/>
  <cols>
    <col min="1" max="1" width="2.42578125" style="25" bestFit="1" customWidth="1"/>
    <col min="2" max="2" width="70.42578125" style="25" bestFit="1" customWidth="1"/>
    <col min="3" max="3" width="62"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37" zoomScaleNormal="100" workbookViewId="0">
      <selection activeCell="I48" sqref="I48"/>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f>'Cover Page'!C10</f>
        <v>0</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Standard Security Life Insurace Company of New York</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20609.57</v>
      </c>
      <c r="L21" s="83">
        <f>'Pt 2 Premium and Claims'!L22+'Pt 2 Premium and Claims'!L23-'Pt 2 Premium and Claims'!L24-'Pt 2 Premium and Claims'!L25</f>
        <v>20566.103200214817</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6987</v>
      </c>
      <c r="L24" s="83">
        <f>'Pt 2 Premium and Claims'!L51</f>
        <v>7289</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9</v>
      </c>
      <c r="L31" s="108">
        <v>9</v>
      </c>
      <c r="M31" s="106"/>
      <c r="N31" s="105"/>
      <c r="O31" s="106"/>
      <c r="P31" s="108"/>
    </row>
    <row r="32" spans="2:16" x14ac:dyDescent="0.2">
      <c r="B32" s="79"/>
      <c r="C32" s="101"/>
      <c r="D32" s="109" t="s">
        <v>104</v>
      </c>
      <c r="E32" s="106"/>
      <c r="F32" s="108"/>
      <c r="G32" s="104"/>
      <c r="H32" s="105"/>
      <c r="I32" s="106"/>
      <c r="J32" s="107"/>
      <c r="K32" s="106">
        <v>489</v>
      </c>
      <c r="L32" s="108">
        <v>489</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283</v>
      </c>
      <c r="L34" s="108">
        <v>283</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781</v>
      </c>
      <c r="L35" s="112">
        <f t="shared" si="0"/>
        <v>781</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2844</v>
      </c>
      <c r="L39" s="108">
        <v>2844</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3333</v>
      </c>
      <c r="L43" s="104">
        <v>3333</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6177</v>
      </c>
      <c r="L44" s="83">
        <f t="shared" si="1"/>
        <v>6177</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28</v>
      </c>
      <c r="L47" s="126">
        <v>30</v>
      </c>
      <c r="M47" s="125"/>
      <c r="N47" s="126"/>
      <c r="O47" s="125"/>
      <c r="P47" s="103"/>
    </row>
    <row r="48" spans="2:16" s="39" customFormat="1" x14ac:dyDescent="0.2">
      <c r="B48" s="97"/>
      <c r="C48" s="101">
        <v>5.2</v>
      </c>
      <c r="D48" s="109" t="s">
        <v>27</v>
      </c>
      <c r="E48" s="125"/>
      <c r="F48" s="126"/>
      <c r="G48" s="125"/>
      <c r="H48" s="126"/>
      <c r="I48" s="125"/>
      <c r="J48" s="126"/>
      <c r="K48" s="125">
        <v>449</v>
      </c>
      <c r="L48" s="126">
        <v>449</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37.416666666666664</v>
      </c>
      <c r="L49" s="129">
        <f t="shared" si="2"/>
        <v>37.416666666666664</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239</v>
      </c>
      <c r="F51" s="142"/>
      <c r="G51" s="142"/>
      <c r="H51" s="142"/>
      <c r="I51" s="142"/>
      <c r="J51" s="142"/>
      <c r="K51" s="138"/>
      <c r="L51" s="142"/>
      <c r="M51" s="142"/>
      <c r="N51" s="142"/>
      <c r="O51" s="142"/>
      <c r="P51" s="143"/>
    </row>
    <row r="52" spans="2:16" ht="15.75" thickBot="1" x14ac:dyDescent="0.25">
      <c r="B52" s="144" t="s">
        <v>57</v>
      </c>
      <c r="C52" s="145" t="s">
        <v>129</v>
      </c>
      <c r="D52" s="146"/>
      <c r="E52" s="147">
        <v>0</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E8" zoomScaleNormal="100" workbookViewId="0">
      <selection activeCell="L22" sqref="L22"/>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Standard Security Life Insurace Company of New York</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20609.57</v>
      </c>
      <c r="L22" s="166">
        <v>20566.103200214817</v>
      </c>
      <c r="M22" s="165"/>
      <c r="N22" s="166"/>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6987</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6916</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v>373</v>
      </c>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6987</v>
      </c>
      <c r="L51" s="190">
        <f>L30+L33+L37+L41+L44+L47+L48+L50</f>
        <v>7289</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election activeCell="D62" sqref="D62"/>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Standard Security Life Insurace Company of New York</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162</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164</v>
      </c>
      <c r="C26" s="212"/>
      <c r="D26" s="350" t="s">
        <v>163</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165</v>
      </c>
      <c r="C33" s="212"/>
      <c r="D33" s="350" t="s">
        <v>166</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167</v>
      </c>
      <c r="C47" s="212"/>
      <c r="D47" s="350" t="s">
        <v>170</v>
      </c>
      <c r="E47" s="208"/>
    </row>
    <row r="48" spans="2:5" s="199" customFormat="1" ht="35.25" customHeight="1" x14ac:dyDescent="0.2">
      <c r="B48" s="203" t="s">
        <v>168</v>
      </c>
      <c r="C48" s="212"/>
      <c r="D48" s="350" t="s">
        <v>171</v>
      </c>
      <c r="E48" s="208"/>
    </row>
    <row r="49" spans="2:5" s="199" customFormat="1" ht="35.25" customHeight="1" x14ac:dyDescent="0.2">
      <c r="B49" s="203" t="s">
        <v>169</v>
      </c>
      <c r="C49" s="212"/>
      <c r="D49" s="203"/>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172</v>
      </c>
      <c r="C62" s="217"/>
      <c r="D62" s="350" t="s">
        <v>173</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L13" zoomScaleNormal="100" workbookViewId="0">
      <selection activeCell="R31" sqref="R3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Standard Security Life Insurace Company of New York</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v>8155</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v>8155.0661913876602</v>
      </c>
      <c r="S22" s="265">
        <f>'Pt 1 Summary of Data'!L24</f>
        <v>7289</v>
      </c>
      <c r="T22" s="266">
        <f>SUM(Q22:S22)</f>
        <v>15444.066191387661</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8155.0661913876602</v>
      </c>
      <c r="S23" s="267">
        <f>SUM(S$22:S$22)</f>
        <v>7289</v>
      </c>
      <c r="T23" s="266">
        <f>SUM(Q23:S23)</f>
        <v>15444.066191387661</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v>21621</v>
      </c>
      <c r="S26" s="274">
        <f>'Pt 1 Summary of Data'!L21</f>
        <v>20566.103200214817</v>
      </c>
      <c r="T26" s="266">
        <f>SUM(Q26:S26)</f>
        <v>42187.103200214813</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v>664.80953236986022</v>
      </c>
      <c r="S27" s="274">
        <f>'Pt 1 Summary of Data'!L35</f>
        <v>781</v>
      </c>
      <c r="T27" s="266">
        <f>SUM(Q27:S27)</f>
        <v>1445.8095323698603</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20956.190467630138</v>
      </c>
      <c r="S28" s="274">
        <f t="shared" si="0"/>
        <v>19785.103200214817</v>
      </c>
      <c r="T28" s="112">
        <f>T$26-T$27</f>
        <v>40741.293667844955</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v>19</v>
      </c>
      <c r="S30" s="280">
        <f>'Pt 1 Summary of Data'!L49</f>
        <v>37.416666666666664</v>
      </c>
      <c r="T30" s="281">
        <f>SUM(Q30:S30)</f>
        <v>56.416666666666664</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Standard Security Life Insurace Company of New York</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Standard Security Life Insurace Company of New York</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2020-07-31T19:50:08Z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