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7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K47" i="18" l="1"/>
  <c r="K45" i="18"/>
  <c r="L44" i="18"/>
  <c r="K43" i="18"/>
  <c r="L41" i="18"/>
  <c r="K40" i="18"/>
  <c r="K38" i="18"/>
  <c r="L37" i="18"/>
  <c r="K36" i="18"/>
  <c r="I28" i="10" l="1"/>
  <c r="J28" i="10"/>
  <c r="E44" i="4"/>
  <c r="I23" i="10"/>
  <c r="Y28" i="10"/>
  <c r="Y23" i="10"/>
  <c r="U23" i="10"/>
  <c r="U28" i="10"/>
  <c r="Q28" i="10"/>
  <c r="Q23" i="10"/>
  <c r="M28" i="10"/>
  <c r="M23" i="10"/>
  <c r="O19" i="18"/>
  <c r="P19" i="18" s="1"/>
  <c r="M19" i="18"/>
  <c r="N19" i="18"/>
  <c r="K19" i="18"/>
  <c r="L19" i="18" s="1"/>
  <c r="I19" i="18"/>
  <c r="J19" i="18"/>
  <c r="G19" i="18"/>
  <c r="H19" i="18" s="1"/>
  <c r="E19" i="18"/>
  <c r="F19" i="18"/>
  <c r="M18" i="4"/>
  <c r="N18" i="4" s="1"/>
  <c r="O18" i="4"/>
  <c r="P18" i="4"/>
  <c r="K18" i="4"/>
  <c r="L18" i="4" s="1"/>
  <c r="I18" i="4"/>
  <c r="J18" i="4"/>
  <c r="G18" i="4"/>
  <c r="H18" i="4" s="1"/>
  <c r="E28" i="10"/>
  <c r="F23" i="10"/>
  <c r="E23" i="10"/>
  <c r="E18" i="4"/>
  <c r="E50" i="4" s="1"/>
  <c r="F18" i="4"/>
  <c r="J23" i="10"/>
  <c r="Z28" i="10"/>
  <c r="R28" i="10"/>
  <c r="Z23" i="10"/>
  <c r="V23" i="10"/>
  <c r="V28" i="10"/>
  <c r="N23" i="10"/>
  <c r="R23" i="10"/>
  <c r="N28" i="10"/>
  <c r="F28" i="10"/>
  <c r="H49" i="4"/>
  <c r="K30" i="10"/>
  <c r="L30" i="10"/>
  <c r="L49" i="4"/>
  <c r="S30" i="10" s="1"/>
  <c r="T30" i="10" s="1"/>
  <c r="E49" i="4"/>
  <c r="P49" i="4"/>
  <c r="AA30" i="10"/>
  <c r="AB30" i="10"/>
  <c r="O49" i="4"/>
  <c r="N49" i="4"/>
  <c r="W30" i="10"/>
  <c r="X30" i="10"/>
  <c r="M49" i="4"/>
  <c r="K49" i="4"/>
  <c r="J49" i="4"/>
  <c r="O30" i="10"/>
  <c r="P30" i="10"/>
  <c r="I49" i="4"/>
  <c r="G49" i="4"/>
  <c r="F49" i="4"/>
  <c r="G30" i="10"/>
  <c r="H30" i="10"/>
  <c r="E51" i="18"/>
  <c r="E24" i="4"/>
  <c r="H6" i="4"/>
  <c r="N35" i="4" s="1"/>
  <c r="W27" i="10" s="1"/>
  <c r="H21" i="4"/>
  <c r="K26" i="10"/>
  <c r="L26" i="10"/>
  <c r="H51" i="18"/>
  <c r="H24" i="4"/>
  <c r="K22" i="10"/>
  <c r="L22" i="10"/>
  <c r="F51" i="18"/>
  <c r="F24" i="4"/>
  <c r="B6" i="10"/>
  <c r="E21" i="4"/>
  <c r="P51" i="18"/>
  <c r="P24" i="4"/>
  <c r="AA22" i="10"/>
  <c r="AB22" i="10"/>
  <c r="O51" i="18"/>
  <c r="O24" i="4"/>
  <c r="N51" i="18"/>
  <c r="N24" i="4"/>
  <c r="W22" i="10"/>
  <c r="X22" i="10"/>
  <c r="M51" i="18"/>
  <c r="M24" i="4"/>
  <c r="L51" i="18"/>
  <c r="L24" i="4" s="1"/>
  <c r="S22" i="10" s="1"/>
  <c r="K51" i="18"/>
  <c r="K24" i="4" s="1"/>
  <c r="J51" i="18"/>
  <c r="J24" i="4"/>
  <c r="O22" i="10"/>
  <c r="P22" i="10"/>
  <c r="I51" i="18"/>
  <c r="I24" i="4"/>
  <c r="G51" i="18"/>
  <c r="G24" i="4"/>
  <c r="P21" i="4"/>
  <c r="AA26" i="10"/>
  <c r="AB26" i="10"/>
  <c r="O21" i="4"/>
  <c r="N21" i="4"/>
  <c r="W26" i="10"/>
  <c r="X26" i="10"/>
  <c r="M21" i="4"/>
  <c r="L21" i="4"/>
  <c r="S26" i="10" s="1"/>
  <c r="T26" i="10" s="1"/>
  <c r="K21" i="4"/>
  <c r="J21" i="4"/>
  <c r="O26" i="10"/>
  <c r="P26" i="10"/>
  <c r="I21" i="4"/>
  <c r="G21" i="4"/>
  <c r="F21" i="4"/>
  <c r="G26" i="10"/>
  <c r="H26" i="10"/>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G22" i="10"/>
  <c r="H22" i="10"/>
  <c r="G23" i="10"/>
  <c r="H23" i="10"/>
  <c r="AB33" i="10"/>
  <c r="AA23" i="10"/>
  <c r="AB23" i="10"/>
  <c r="W23" i="10"/>
  <c r="X23" i="10"/>
  <c r="O23" i="10"/>
  <c r="P23" i="10"/>
  <c r="K23" i="10"/>
  <c r="L23" i="10"/>
  <c r="X33" i="10"/>
  <c r="L33" i="10"/>
  <c r="P33" i="10"/>
  <c r="H33" i="10"/>
  <c r="S23" i="10" l="1"/>
  <c r="T23" i="10" s="1"/>
  <c r="T22" i="10"/>
  <c r="W28" i="10"/>
  <c r="X27" i="10"/>
  <c r="X28" i="10" s="1"/>
  <c r="K35" i="4"/>
  <c r="E35" i="4"/>
  <c r="F35" i="4"/>
  <c r="G27" i="10" s="1"/>
  <c r="P35" i="4"/>
  <c r="AA27" i="10" s="1"/>
  <c r="O35" i="4"/>
  <c r="J35" i="4"/>
  <c r="O27" i="10" s="1"/>
  <c r="H35" i="4"/>
  <c r="K27" i="10" s="1"/>
  <c r="I35" i="4"/>
  <c r="L35" i="4"/>
  <c r="S27" i="10" s="1"/>
  <c r="M35" i="4"/>
  <c r="G35" i="4"/>
  <c r="L27" i="10" l="1"/>
  <c r="L28" i="10" s="1"/>
  <c r="K28" i="10"/>
  <c r="G28" i="10"/>
  <c r="H27" i="10"/>
  <c r="H28" i="10" s="1"/>
  <c r="P27" i="10"/>
  <c r="P28" i="10" s="1"/>
  <c r="O28" i="10"/>
  <c r="S28" i="10"/>
  <c r="T27" i="10"/>
  <c r="T28" i="10" s="1"/>
  <c r="T33" i="10" s="1"/>
  <c r="AB27" i="10"/>
  <c r="AB28" i="10" s="1"/>
  <c r="AA28" i="10"/>
</calcChain>
</file>

<file path=xl/sharedStrings.xml><?xml version="1.0" encoding="utf-8"?>
<sst xmlns="http://schemas.openxmlformats.org/spreadsheetml/2006/main" count="326" uniqueCount="188">
  <si>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</si>
  <si>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</si>
  <si>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</si>
  <si>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</si>
  <si>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</si>
  <si>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</si>
  <si>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</si>
  <si>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</si>
  <si>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</si>
  <si>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</si>
  <si>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</si>
  <si>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</si>
  <si>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</si>
  <si>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</si>
  <si>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</si>
  <si>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</si>
  <si>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</si>
  <si>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</si>
  <si>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</si>
  <si>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</si>
  <si>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</si>
  <si>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</si>
  <si>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</si>
  <si>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</si>
  <si>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</si>
  <si>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</si>
  <si>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</si>
  <si>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</si>
  <si>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</si>
  <si>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</si>
  <si>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</si>
  <si>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</si>
  <si>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</si>
  <si>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</si>
  <si>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</si>
  <si>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</si>
  <si>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</si>
  <si>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</si>
  <si>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</si>
  <si>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</si>
  <si>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</si>
  <si>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</si>
  <si>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</si>
  <si>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</si>
  <si>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</si>
  <si>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</si>
  <si>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</si>
  <si>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</si>
  <si>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</si>
  <si>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</si>
  <si>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</si>
  <si>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</si>
  <si>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</si>
  <si>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</si>
  <si>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</si>
  <si>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</si>
  <si>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</si>
  <si>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</si>
  <si>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</si>
  <si>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</si>
  <si>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</si>
  <si>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</si>
  <si>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</si>
  <si>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</si>
  <si>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</si>
  <si>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</si>
  <si>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</si>
  <si>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</si>
  <si>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</si>
  <si>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</si>
  <si>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</si>
  <si>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</si>
  <si>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</si>
  <si>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</si>
  <si>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</si>
  <si>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</si>
  <si>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</si>
  <si>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</si>
  <si>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</si>
  <si>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</si>
  <si>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</si>
  <si>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</si>
  <si>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</si>
  <si>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</si>
  <si>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</si>
  <si>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</si>
  <si>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</si>
  <si>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</si>
  <si>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</si>
  <si>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</si>
  <si>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</si>
  <si>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</si>
  <si>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</si>
  <si>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</si>
  <si>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</si>
  <si>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</si>
  <si>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</si>
  <si>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</si>
  <si>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</si>
  <si>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</si>
  <si>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</si>
  <si>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</si>
  <si>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</si>
  <si>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</si>
  <si>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</si>
  <si>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</si>
  <si>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</si>
  <si>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</si>
  <si>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</si>
  <si>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</si>
  <si>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</si>
  <si>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</si>
  <si>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</si>
  <si>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</si>
  <si>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</si>
  <si>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</si>
  <si>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</si>
  <si>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</si>
  <si>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</si>
  <si>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</si>
  <si>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</si>
  <si>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</si>
  <si>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</si>
  <si>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</si>
  <si>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</si>
  <si>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</si>
  <si>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</si>
  <si>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</si>
  <si>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</si>
  <si>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</si>
  <si>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</si>
  <si>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</si>
  <si>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</si>
  <si>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</si>
  <si>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</si>
  <si>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</si>
  <si>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</si>
  <si>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</si>
  <si>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</si>
  <si>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</si>
  <si>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</si>
  <si>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</si>
  <si>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</si>
  <si>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</si>
  <si>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</si>
  <si>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</si>
  <si>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</si>
  <si>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</si>
  <si>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</si>
  <si>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</si>
  <si>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</si>
  <si>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</si>
  <si>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</si>
  <si>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</si>
  <si>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</si>
  <si>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</si>
  <si>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</si>
  <si>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</si>
  <si>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</si>
  <si>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No</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</si>
  <si>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</si>
  <si>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</si>
  <si>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</si>
  <si>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</si>
  <si>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</si>
  <si>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</si>
  <si>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</si>
  <si>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</si>
  <si>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</si>
  <si>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</si>
  <si>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</si>
  <si>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</si>
  <si>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</si>
  <si>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</si>
  <si>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</si>
  <si>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</si>
  <si>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</si>
  <si>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</si>
  <si>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</si>
  <si>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</si>
  <si>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</si>
  <si>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</si>
  <si>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</si>
  <si>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</si>
  <si>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</si>
  <si>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</si>
  <si>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UnitedHealthcare Life Insurance Company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</si>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</sst>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b/>
      <sz val="24"/>
      <name val="Arial Narrow"/>
      <family val="2"/>
    </font>
    <font>
      <sz val="10"/>
      <name val="Arial Unicode MS"/>
      <family val="2"/>
    </font>
    <font>
      <sz val="12"/>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22"/>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top style="double">
        <color indexed="64"/>
      </top>
      <bottom/>
      <diagonal/>
    </border>
  </borders>
  <cellStyleXfs count="44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43" fontId="1" fillId="0" borderId="0" applyFont="0" applyFill="0" applyBorder="0" applyAlignment="0" applyProtection="0"/>
    <xf numFmtId="0" fontId="25" fillId="0" borderId="15" applyNumberFormat="0" applyFont="0" applyFill="0" applyBorder="0" applyAlignment="0">
      <alignment horizontal="left" indent="4"/>
    </xf>
    <xf numFmtId="0" fontId="5" fillId="0" borderId="0"/>
    <xf numFmtId="37" fontId="5" fillId="0" borderId="23" applyFill="0"/>
    <xf numFmtId="37" fontId="5" fillId="0" borderId="0" applyFill="0" applyBorder="0"/>
    <xf numFmtId="37" fontId="5" fillId="0" borderId="0" applyFill="0" applyBorder="0"/>
    <xf numFmtId="37" fontId="5" fillId="0" borderId="23" applyFill="0"/>
    <xf numFmtId="37" fontId="5" fillId="0" borderId="11" applyFill="0" applyAlignment="0">
      <alignment horizontal="center"/>
    </xf>
    <xf numFmtId="37" fontId="5" fillId="0" borderId="11" applyFill="0" applyAlignment="0">
      <alignment horizontal="center"/>
    </xf>
    <xf numFmtId="37" fontId="5" fillId="0" borderId="20"/>
    <xf numFmtId="37" fontId="5" fillId="0" borderId="23"/>
    <xf numFmtId="37" fontId="5" fillId="0" borderId="23"/>
    <xf numFmtId="37" fontId="5" fillId="0" borderId="20"/>
    <xf numFmtId="0" fontId="25" fillId="0" borderId="15" applyFill="0">
      <alignment horizontal="center" vertical="center" wrapText="1"/>
    </xf>
    <xf numFmtId="37" fontId="5" fillId="0" borderId="95" applyFill="0" applyBorder="0">
      <alignment horizontal="right"/>
    </xf>
    <xf numFmtId="37" fontId="5" fillId="0" borderId="95"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37" fontId="5" fillId="0" borderId="23"/>
    <xf numFmtId="37" fontId="5" fillId="0" borderId="23"/>
    <xf numFmtId="0" fontId="25" fillId="0" borderId="10" applyFill="0">
      <alignment horizontal="center" vertical="center" wrapText="1"/>
    </xf>
    <xf numFmtId="0" fontId="10" fillId="0" borderId="10" applyFill="0">
      <alignment horizontal="center" vertical="center" wrapText="1"/>
    </xf>
    <xf numFmtId="37" fontId="5" fillId="0" borderId="27" applyFill="0" applyBorder="0">
      <alignment horizontal="right"/>
    </xf>
    <xf numFmtId="37" fontId="5" fillId="0" borderId="27"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3"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3"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3"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3"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xf numFmtId="37" fontId="5" fillId="0" borderId="0" applyFill="0" applyBorder="0"/>
    <xf numFmtId="0" fontId="43" fillId="0" borderId="0" applyNumberFormat="0" applyFont="0" applyFill="0" applyBorder="0" applyAlignment="0">
      <alignment horizontal="center"/>
    </xf>
    <xf numFmtId="0" fontId="10" fillId="0" borderId="10" applyFill="0">
      <alignment horizontal="center" vertical="center" wrapText="1"/>
    </xf>
    <xf numFmtId="0" fontId="10" fillId="0" borderId="15" applyFill="0">
      <alignment horizontal="center" vertical="center" wrapText="1"/>
    </xf>
    <xf numFmtId="0" fontId="44" fillId="0" borderId="0"/>
    <xf numFmtId="0" fontId="44" fillId="0" borderId="0"/>
    <xf numFmtId="0" fontId="44" fillId="0" borderId="0"/>
    <xf numFmtId="37" fontId="5" fillId="0" borderId="0"/>
    <xf numFmtId="37" fontId="5" fillId="0" borderId="0"/>
    <xf numFmtId="37" fontId="5" fillId="0" borderId="0"/>
    <xf numFmtId="37" fontId="5" fillId="32" borderId="13" applyFill="0">
      <alignment horizontal="right"/>
    </xf>
    <xf numFmtId="37" fontId="5" fillId="32" borderId="13" applyFill="0">
      <alignment horizontal="right"/>
    </xf>
    <xf numFmtId="0" fontId="45" fillId="0" borderId="23" applyNumberFormat="0" applyFill="0" applyAlignment="0">
      <alignment horizontal="left" indent="7"/>
    </xf>
    <xf numFmtId="0" fontId="45" fillId="0" borderId="35" applyNumberFormat="0" applyFill="0" applyAlignment="0">
      <alignment horizontal="left" indent="7"/>
    </xf>
    <xf numFmtId="0" fontId="5" fillId="0" borderId="0" applyFill="0">
      <alignment horizontal="left" indent="2"/>
    </xf>
    <xf numFmtId="0" fontId="5" fillId="0" borderId="0" applyFill="0">
      <alignment horizontal="left" indent="2"/>
    </xf>
    <xf numFmtId="37" fontId="5" fillId="0" borderId="0" applyFill="0" applyBorder="0">
      <alignment horizontal="right"/>
    </xf>
    <xf numFmtId="37" fontId="5" fillId="0" borderId="0" applyFill="0" applyBorder="0">
      <alignment horizontal="right"/>
    </xf>
    <xf numFmtId="0" fontId="22" fillId="0" borderId="0" applyNumberFormat="0" applyFill="0"/>
    <xf numFmtId="0" fontId="25" fillId="0" borderId="0" applyFill="0">
      <alignment horizontal="left"/>
    </xf>
    <xf numFmtId="37" fontId="5" fillId="0" borderId="0" applyFill="0">
      <alignment horizontal="right"/>
    </xf>
    <xf numFmtId="37" fontId="5" fillId="0" borderId="0" applyFill="0">
      <alignment horizontal="right"/>
    </xf>
    <xf numFmtId="0" fontId="45" fillId="0" borderId="0" applyNumberFormat="0" applyFont="0" applyFill="0" applyBorder="0" applyAlignment="0"/>
    <xf numFmtId="0" fontId="25" fillId="0" borderId="0" applyNumberFormat="0" applyFill="0">
      <alignment horizontal="left" indent="1"/>
    </xf>
    <xf numFmtId="0" fontId="25" fillId="0" borderId="0" applyFill="0">
      <alignment horizontal="left" indent="1"/>
    </xf>
    <xf numFmtId="37" fontId="5" fillId="0" borderId="0" applyFill="0">
      <alignment horizontal="right"/>
    </xf>
    <xf numFmtId="37" fontId="5" fillId="0" borderId="0" applyFill="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2"/>
    </xf>
    <xf numFmtId="0" fontId="25" fillId="0" borderId="0" applyFill="0">
      <alignment horizontal="left" indent="2"/>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3"/>
    </xf>
    <xf numFmtId="0" fontId="25" fillId="0" borderId="0" applyFill="0">
      <alignment horizontal="left" indent="3"/>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4"/>
    </xf>
    <xf numFmtId="0" fontId="25" fillId="0" borderId="0" applyFill="0">
      <alignment horizontal="left" indent="4"/>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5"/>
    </xf>
    <xf numFmtId="0" fontId="25" fillId="0" borderId="0" applyFill="0">
      <alignment horizontal="left" indent="5"/>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6"/>
    </xf>
    <xf numFmtId="0" fontId="25" fillId="0" borderId="0" applyFill="0">
      <alignment horizontal="left" indent="6"/>
    </xf>
    <xf numFmtId="0" fontId="5"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424">
    <xf numFmtId="0" fontId="0" fillId="0" borderId="0" xfId="0"/>
    <xf numFmtId="0" fontId="25" fillId="0" borderId="0" xfId="0" applyFont="1" applyProtection="1"/>
    <xf numFmtId="0" fontId="5" fillId="0" borderId="0" xfId="0" applyFont="1" applyProtection="1"/>
    <xf numFmtId="0" fontId="5" fillId="0" borderId="0" xfId="125" applyFont="1" applyAlignment="1" applyProtection="1"/>
    <xf numFmtId="164" fontId="5" fillId="0" borderId="25" xfId="81" applyNumberFormat="1" applyFont="1" applyFill="1" applyBorder="1" applyAlignment="1" applyProtection="1">
      <alignment vertical="top"/>
      <protection locked="0"/>
    </xf>
    <xf numFmtId="0" fontId="5" fillId="0" borderId="0" xfId="0" applyFont="1" applyFill="1" applyAlignment="1" applyProtection="1"/>
    <xf numFmtId="164" fontId="5" fillId="0" borderId="48" xfId="81" applyNumberFormat="1" applyFont="1" applyFill="1" applyBorder="1" applyAlignment="1" applyProtection="1">
      <alignment vertical="top"/>
      <protection locked="0"/>
    </xf>
    <xf numFmtId="0" fontId="0" fillId="0" borderId="0" xfId="0"/>
    <xf numFmtId="0" fontId="25" fillId="0" borderId="0" xfId="126" applyFont="1" applyFill="1" applyAlignment="1"/>
    <xf numFmtId="0" fontId="5" fillId="0" borderId="0" xfId="0" applyFont="1" applyFill="1" applyProtection="1"/>
    <xf numFmtId="49" fontId="5" fillId="0" borderId="12" xfId="0" applyNumberFormat="1" applyFont="1" applyBorder="1" applyAlignment="1" applyProtection="1">
      <alignment horizontal="right" vertical="top"/>
    </xf>
    <xf numFmtId="0" fontId="5" fillId="0" borderId="16" xfId="0" applyFont="1" applyFill="1" applyBorder="1" applyAlignment="1" applyProtection="1">
      <alignment horizontal="left" vertical="top" indent="1"/>
    </xf>
    <xf numFmtId="0" fontId="5" fillId="0" borderId="17" xfId="0" applyFont="1" applyFill="1" applyBorder="1" applyAlignment="1" applyProtection="1">
      <alignment vertical="top"/>
    </xf>
    <xf numFmtId="49" fontId="5" fillId="0" borderId="13" xfId="0" applyNumberFormat="1" applyFont="1" applyBorder="1" applyAlignment="1" applyProtection="1">
      <alignment horizontal="right" vertical="top"/>
    </xf>
    <xf numFmtId="0" fontId="5" fillId="0" borderId="11" xfId="0" applyFont="1" applyFill="1" applyBorder="1" applyAlignment="1" applyProtection="1">
      <alignment vertical="top"/>
    </xf>
    <xf numFmtId="0" fontId="5" fillId="0" borderId="14" xfId="0" applyFont="1" applyFill="1" applyBorder="1" applyAlignment="1" applyProtection="1">
      <alignment horizontal="left" vertical="top" wrapText="1" indent="1"/>
    </xf>
    <xf numFmtId="0" fontId="5" fillId="0" borderId="11" xfId="0" applyFont="1" applyBorder="1" applyAlignment="1" applyProtection="1">
      <alignment vertical="top"/>
    </xf>
    <xf numFmtId="0" fontId="5" fillId="0" borderId="14" xfId="0" applyFont="1" applyFill="1" applyBorder="1" applyAlignment="1" applyProtection="1">
      <alignment horizontal="left" vertical="top" indent="1"/>
    </xf>
    <xf numFmtId="0" fontId="5" fillId="0" borderId="14" xfId="0" applyFont="1" applyFill="1" applyBorder="1" applyAlignment="1" applyProtection="1">
      <alignment vertical="top"/>
    </xf>
    <xf numFmtId="49" fontId="5" fillId="0" borderId="13" xfId="0" applyNumberFormat="1" applyFont="1" applyFill="1" applyBorder="1" applyAlignment="1" applyProtection="1">
      <alignment horizontal="right" vertical="top"/>
    </xf>
    <xf numFmtId="49" fontId="5" fillId="0" borderId="11" xfId="0" applyNumberFormat="1" applyFont="1" applyFill="1" applyBorder="1" applyAlignment="1" applyProtection="1">
      <alignment horizontal="right" vertical="top"/>
    </xf>
    <xf numFmtId="0" fontId="5" fillId="0" borderId="11" xfId="0" applyNumberFormat="1" applyFont="1" applyFill="1" applyBorder="1" applyAlignment="1" applyProtection="1">
      <alignment vertical="top"/>
    </xf>
    <xf numFmtId="0" fontId="5" fillId="0" borderId="16" xfId="0" applyFont="1" applyBorder="1" applyAlignment="1" applyProtection="1">
      <alignment horizontal="left" vertical="top" indent="1"/>
    </xf>
    <xf numFmtId="0" fontId="5" fillId="0" borderId="17" xfId="0" applyFont="1" applyBorder="1" applyAlignment="1" applyProtection="1">
      <alignment vertical="top"/>
    </xf>
    <xf numFmtId="49" fontId="5" fillId="0" borderId="11" xfId="0" applyNumberFormat="1" applyFont="1" applyBorder="1" applyAlignment="1" applyProtection="1">
      <alignment horizontal="right" vertical="top"/>
    </xf>
    <xf numFmtId="0" fontId="5" fillId="0" borderId="11" xfId="0" applyFont="1" applyBorder="1" applyProtection="1"/>
    <xf numFmtId="0" fontId="5" fillId="0" borderId="19" xfId="0" applyFont="1" applyBorder="1" applyAlignment="1" applyProtection="1">
      <alignment vertical="top"/>
    </xf>
    <xf numFmtId="0" fontId="5" fillId="0" borderId="11" xfId="0" applyFont="1" applyBorder="1" applyAlignment="1" applyProtection="1">
      <alignment horizontal="left" vertical="top" indent="1"/>
    </xf>
    <xf numFmtId="0" fontId="5" fillId="0" borderId="14" xfId="0" applyFont="1" applyBorder="1" applyAlignment="1" applyProtection="1">
      <alignment vertical="top"/>
    </xf>
    <xf numFmtId="49" fontId="5" fillId="0" borderId="24" xfId="0" applyNumberFormat="1" applyFont="1" applyBorder="1" applyAlignment="1" applyProtection="1">
      <alignment horizontal="right" vertical="top"/>
    </xf>
    <xf numFmtId="0" fontId="5" fillId="0" borderId="19" xfId="0" applyFont="1" applyBorder="1" applyAlignment="1" applyProtection="1">
      <alignment horizontal="left" vertical="top" indent="1"/>
    </xf>
    <xf numFmtId="49" fontId="5" fillId="0" borderId="43" xfId="0" applyNumberFormat="1" applyFont="1" applyBorder="1" applyAlignment="1" applyProtection="1">
      <alignment horizontal="right" vertical="top"/>
    </xf>
    <xf numFmtId="0" fontId="5" fillId="0" borderId="44" xfId="0" applyFont="1" applyBorder="1" applyAlignment="1" applyProtection="1">
      <alignment horizontal="left" vertical="top" indent="1"/>
    </xf>
    <xf numFmtId="0" fontId="5" fillId="0" borderId="44" xfId="0" applyFont="1" applyBorder="1" applyAlignment="1" applyProtection="1">
      <alignment vertical="top"/>
    </xf>
    <xf numFmtId="0" fontId="5" fillId="0" borderId="54" xfId="0" applyFont="1" applyFill="1" applyBorder="1" applyAlignment="1" applyProtection="1">
      <alignment horizontal="center" vertical="top" wrapText="1"/>
    </xf>
    <xf numFmtId="0" fontId="5" fillId="0" borderId="52" xfId="0" applyFont="1" applyFill="1" applyBorder="1" applyAlignment="1" applyProtection="1">
      <alignment horizontal="center" vertical="top" wrapText="1"/>
    </xf>
    <xf numFmtId="0" fontId="5" fillId="26" borderId="12" xfId="0" applyFont="1" applyFill="1" applyBorder="1" applyAlignment="1" applyProtection="1">
      <alignment vertical="top"/>
    </xf>
    <xf numFmtId="0" fontId="5" fillId="26" borderId="16" xfId="0" applyNumberFormat="1" applyFont="1" applyFill="1" applyBorder="1" applyAlignment="1" applyProtection="1">
      <alignment vertical="top"/>
    </xf>
    <xf numFmtId="0" fontId="5" fillId="26" borderId="17" xfId="0" applyFont="1" applyFill="1" applyBorder="1" applyAlignment="1" applyProtection="1">
      <alignment horizontal="left" vertical="top" indent="1"/>
    </xf>
    <xf numFmtId="0" fontId="5" fillId="26" borderId="20" xfId="0" applyFont="1" applyFill="1" applyBorder="1" applyAlignment="1" applyProtection="1">
      <alignment vertical="top"/>
    </xf>
    <xf numFmtId="0" fontId="5" fillId="26" borderId="23" xfId="0" applyNumberFormat="1" applyFont="1" applyFill="1" applyBorder="1" applyAlignment="1" applyProtection="1">
      <alignment vertical="top"/>
    </xf>
    <xf numFmtId="0" fontId="5" fillId="26" borderId="18" xfId="0" applyFont="1" applyFill="1" applyBorder="1" applyAlignment="1" applyProtection="1">
      <alignment horizontal="left" vertical="top" indent="1"/>
    </xf>
    <xf numFmtId="0" fontId="5" fillId="26" borderId="11" xfId="0" applyFont="1" applyFill="1" applyBorder="1" applyAlignment="1" applyProtection="1">
      <alignment vertical="top"/>
    </xf>
    <xf numFmtId="0" fontId="5" fillId="26" borderId="11" xfId="0" applyNumberFormat="1" applyFont="1" applyFill="1" applyBorder="1" applyAlignment="1" applyProtection="1">
      <alignment vertical="top"/>
    </xf>
    <xf numFmtId="0" fontId="5" fillId="26" borderId="14" xfId="0" applyFont="1" applyFill="1" applyBorder="1" applyAlignment="1" applyProtection="1">
      <alignment horizontal="left" vertical="top" indent="1"/>
    </xf>
    <xf numFmtId="0" fontId="30" fillId="26" borderId="20" xfId="0" applyFont="1" applyFill="1" applyBorder="1" applyAlignment="1" applyProtection="1">
      <alignment vertical="top"/>
    </xf>
    <xf numFmtId="0" fontId="5" fillId="26" borderId="23" xfId="0" applyNumberFormat="1" applyFont="1" applyFill="1" applyBorder="1" applyAlignment="1" applyProtection="1">
      <alignment horizontal="left" vertical="top"/>
    </xf>
    <xf numFmtId="0" fontId="5" fillId="26" borderId="18" xfId="0" applyFont="1" applyFill="1" applyBorder="1" applyAlignment="1" applyProtection="1">
      <alignment vertical="top"/>
    </xf>
    <xf numFmtId="49" fontId="5" fillId="26" borderId="13" xfId="0" applyNumberFormat="1" applyFont="1" applyFill="1" applyBorder="1" applyAlignment="1" applyProtection="1">
      <alignment horizontal="right" vertical="top"/>
    </xf>
    <xf numFmtId="0" fontId="5" fillId="26" borderId="23" xfId="0" applyFont="1" applyFill="1" applyBorder="1" applyAlignment="1" applyProtection="1">
      <alignment horizontal="left" vertical="top"/>
    </xf>
    <xf numFmtId="0" fontId="5" fillId="0" borderId="0" xfId="126" applyFont="1" applyAlignment="1" applyProtection="1"/>
    <xf numFmtId="0" fontId="25" fillId="0" borderId="0" xfId="126" applyFont="1" applyFill="1" applyAlignment="1" applyProtection="1"/>
    <xf numFmtId="0" fontId="5" fillId="26" borderId="0" xfId="126" applyFont="1" applyFill="1" applyAlignment="1" applyProtection="1"/>
    <xf numFmtId="164" fontId="5"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5" fillId="0" borderId="0" xfId="125" applyFont="1" applyAlignment="1" applyProtection="1"/>
    <xf numFmtId="0" fontId="25" fillId="0" borderId="0" xfId="125" applyFont="1" applyAlignment="1" applyProtection="1">
      <alignment horizontal="left"/>
    </xf>
    <xf numFmtId="0" fontId="5" fillId="0" borderId="0" xfId="126" applyFont="1" applyFill="1" applyAlignment="1" applyProtection="1"/>
    <xf numFmtId="0" fontId="25" fillId="0" borderId="0" xfId="126" applyFont="1"/>
    <xf numFmtId="49" fontId="36" fillId="0" borderId="64" xfId="325" applyNumberFormat="1" applyFont="1" applyBorder="1" applyAlignment="1" applyProtection="1">
      <alignment horizontal="left" vertical="center"/>
      <protection locked="0"/>
    </xf>
    <xf numFmtId="0" fontId="36" fillId="0" borderId="64" xfId="325" applyFont="1" applyBorder="1" applyAlignment="1" applyProtection="1">
      <alignment horizontal="left" vertical="center"/>
      <protection locked="0"/>
    </xf>
    <xf numFmtId="0" fontId="25"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5" fillId="0" borderId="0" xfId="81" applyNumberFormat="1" applyFont="1" applyFill="1" applyBorder="1" applyAlignment="1" applyProtection="1">
      <alignment vertical="top"/>
      <protection locked="0"/>
    </xf>
    <xf numFmtId="164" fontId="5" fillId="27" borderId="31" xfId="81" applyNumberFormat="1" applyFont="1" applyFill="1" applyBorder="1" applyAlignment="1" applyProtection="1">
      <alignment vertical="top"/>
    </xf>
    <xf numFmtId="164" fontId="5" fillId="27" borderId="45" xfId="81" applyNumberFormat="1" applyFont="1" applyFill="1" applyBorder="1" applyAlignment="1" applyProtection="1">
      <alignment vertical="top"/>
    </xf>
    <xf numFmtId="164" fontId="5" fillId="27" borderId="25" xfId="81" applyNumberFormat="1" applyFont="1" applyFill="1" applyBorder="1" applyAlignment="1" applyProtection="1">
      <alignment vertical="top"/>
    </xf>
    <xf numFmtId="164" fontId="5" fillId="27" borderId="48" xfId="81" applyNumberFormat="1" applyFont="1" applyFill="1" applyBorder="1" applyAlignment="1" applyProtection="1">
      <alignment vertical="top"/>
    </xf>
    <xf numFmtId="164" fontId="5" fillId="27" borderId="29" xfId="81" applyNumberFormat="1" applyFont="1" applyFill="1" applyBorder="1" applyAlignment="1" applyProtection="1">
      <alignment vertical="top"/>
    </xf>
    <xf numFmtId="164" fontId="5" fillId="27" borderId="59" xfId="81" applyNumberFormat="1" applyFont="1" applyFill="1" applyBorder="1" applyAlignment="1" applyProtection="1">
      <alignment vertical="top"/>
    </xf>
    <xf numFmtId="164" fontId="5" fillId="27" borderId="22" xfId="81" applyNumberFormat="1" applyFont="1" applyFill="1" applyBorder="1" applyAlignment="1" applyProtection="1">
      <alignment vertical="top"/>
    </xf>
    <xf numFmtId="164" fontId="5" fillId="27" borderId="0" xfId="91" applyNumberFormat="1" applyFont="1" applyFill="1" applyBorder="1" applyAlignment="1" applyProtection="1">
      <alignment vertical="top"/>
    </xf>
    <xf numFmtId="164" fontId="5" fillId="27" borderId="45" xfId="91" applyNumberFormat="1" applyFont="1" applyFill="1" applyBorder="1" applyAlignment="1" applyProtection="1">
      <alignment vertical="top"/>
    </xf>
    <xf numFmtId="164" fontId="5" fillId="27" borderId="0" xfId="81" applyNumberFormat="1" applyFont="1" applyFill="1" applyBorder="1" applyAlignment="1" applyProtection="1">
      <alignment horizontal="center" vertical="top"/>
    </xf>
    <xf numFmtId="164" fontId="5" fillId="27" borderId="0" xfId="81" applyNumberFormat="1" applyFont="1" applyFill="1" applyBorder="1" applyAlignment="1" applyProtection="1">
      <alignment vertical="top"/>
    </xf>
    <xf numFmtId="164" fontId="5" fillId="27" borderId="25" xfId="81" applyNumberFormat="1" applyFont="1" applyFill="1" applyBorder="1" applyAlignment="1" applyProtection="1">
      <alignment horizontal="center" vertical="top"/>
    </xf>
    <xf numFmtId="164" fontId="5" fillId="27" borderId="45" xfId="81" applyNumberFormat="1" applyFont="1" applyFill="1" applyBorder="1" applyAlignment="1" applyProtection="1">
      <alignment horizontal="center" vertical="top"/>
    </xf>
    <xf numFmtId="0" fontId="0" fillId="0" borderId="0" xfId="0" applyFill="1"/>
    <xf numFmtId="49" fontId="25" fillId="26" borderId="0" xfId="125" applyNumberFormat="1" applyFont="1" applyFill="1" applyAlignment="1" applyProtection="1">
      <alignment horizontal="left"/>
    </xf>
    <xf numFmtId="0" fontId="36" fillId="0" borderId="15" xfId="325" applyFont="1" applyBorder="1" applyAlignment="1" applyProtection="1">
      <alignment vertical="center"/>
    </xf>
    <xf numFmtId="0" fontId="36"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5" fillId="0" borderId="0" xfId="0" applyFont="1" applyFill="1" applyProtection="1"/>
    <xf numFmtId="0" fontId="5" fillId="0" borderId="0" xfId="126" applyFont="1" applyProtection="1"/>
    <xf numFmtId="0" fontId="5" fillId="0" borderId="17" xfId="0" applyFont="1" applyBorder="1" applyAlignment="1" applyProtection="1">
      <alignment horizontal="left" vertical="top" indent="1"/>
    </xf>
    <xf numFmtId="0" fontId="5" fillId="0" borderId="14" xfId="0" applyFont="1" applyBorder="1" applyAlignment="1" applyProtection="1">
      <alignment horizontal="left" vertical="top" indent="1"/>
    </xf>
    <xf numFmtId="0" fontId="5" fillId="0" borderId="11" xfId="0" quotePrefix="1" applyFont="1" applyFill="1" applyBorder="1" applyAlignment="1" applyProtection="1">
      <alignment horizontal="right" vertical="top"/>
    </xf>
    <xf numFmtId="0" fontId="5" fillId="0" borderId="11" xfId="0" quotePrefix="1" applyNumberFormat="1" applyFont="1" applyFill="1" applyBorder="1" applyAlignment="1" applyProtection="1">
      <alignment vertical="top"/>
    </xf>
    <xf numFmtId="0" fontId="5" fillId="0" borderId="39" xfId="0" applyFont="1" applyFill="1" applyBorder="1" applyAlignment="1" applyProtection="1">
      <alignment horizontal="center" vertical="top" wrapText="1"/>
    </xf>
    <xf numFmtId="0" fontId="5" fillId="0" borderId="46" xfId="0" applyFont="1" applyFill="1" applyBorder="1" applyAlignment="1" applyProtection="1">
      <alignment horizontal="center" vertical="top" wrapText="1"/>
    </xf>
    <xf numFmtId="0" fontId="25" fillId="28" borderId="10" xfId="0" applyFont="1" applyFill="1" applyBorder="1" applyAlignment="1" applyProtection="1">
      <alignment horizontal="center"/>
    </xf>
    <xf numFmtId="0" fontId="0" fillId="0" borderId="10" xfId="0" applyFont="1" applyBorder="1" applyAlignment="1" applyProtection="1">
      <alignment horizontal="center"/>
    </xf>
    <xf numFmtId="0" fontId="25" fillId="28" borderId="77" xfId="0" applyFont="1" applyFill="1" applyBorder="1" applyAlignment="1" applyProtection="1">
      <alignment horizontal="left" indent="1"/>
    </xf>
    <xf numFmtId="0" fontId="25"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5" fillId="0" borderId="85" xfId="0" applyFont="1" applyBorder="1" applyAlignment="1" applyProtection="1">
      <alignment horizontal="left" indent="2"/>
    </xf>
    <xf numFmtId="0" fontId="0" fillId="0" borderId="0" xfId="126" applyFont="1" applyAlignment="1" applyProtection="1"/>
    <xf numFmtId="0" fontId="5" fillId="0" borderId="30" xfId="125" applyFont="1" applyBorder="1" applyAlignment="1" applyProtection="1">
      <alignment horizontal="center"/>
    </xf>
    <xf numFmtId="0" fontId="5" fillId="0" borderId="40" xfId="125" applyFont="1" applyBorder="1" applyAlignment="1" applyProtection="1">
      <alignment horizontal="center"/>
    </xf>
    <xf numFmtId="0" fontId="5" fillId="0" borderId="41" xfId="125" applyFont="1" applyBorder="1" applyAlignment="1" applyProtection="1">
      <alignment horizontal="center"/>
    </xf>
    <xf numFmtId="0" fontId="5" fillId="0" borderId="54" xfId="125" applyFont="1" applyBorder="1" applyAlignment="1" applyProtection="1">
      <alignment horizontal="center"/>
    </xf>
    <xf numFmtId="0" fontId="5" fillId="0" borderId="53" xfId="125" applyFont="1" applyBorder="1" applyAlignment="1" applyProtection="1">
      <alignment horizontal="center"/>
    </xf>
    <xf numFmtId="0" fontId="28" fillId="0" borderId="61" xfId="125" applyFont="1" applyFill="1" applyBorder="1" applyAlignment="1" applyProtection="1">
      <alignment horizontal="center"/>
    </xf>
    <xf numFmtId="0" fontId="28" fillId="0" borderId="57" xfId="125" applyFont="1" applyFill="1" applyBorder="1" applyAlignment="1" applyProtection="1">
      <alignment horizontal="center"/>
    </xf>
    <xf numFmtId="0" fontId="28" fillId="0" borderId="62" xfId="125" applyFont="1" applyFill="1" applyBorder="1" applyAlignment="1" applyProtection="1">
      <alignment horizontal="center"/>
    </xf>
    <xf numFmtId="49" fontId="5" fillId="0" borderId="67" xfId="125" applyNumberFormat="1" applyFont="1" applyBorder="1" applyAlignment="1" applyProtection="1">
      <alignment horizontal="right"/>
    </xf>
    <xf numFmtId="49" fontId="5" fillId="0" borderId="68" xfId="126" applyNumberFormat="1" applyFont="1" applyBorder="1" applyAlignment="1" applyProtection="1">
      <alignment horizontal="left" vertical="top" indent="1"/>
    </xf>
    <xf numFmtId="0" fontId="5" fillId="0" borderId="28" xfId="126" applyFont="1" applyBorder="1" applyAlignment="1" applyProtection="1"/>
    <xf numFmtId="49" fontId="5" fillId="0" borderId="69" xfId="125" applyNumberFormat="1" applyFont="1" applyFill="1" applyBorder="1" applyAlignment="1" applyProtection="1">
      <alignment horizontal="right"/>
    </xf>
    <xf numFmtId="0" fontId="5" fillId="0" borderId="45" xfId="126" applyFont="1" applyFill="1" applyBorder="1" applyAlignment="1" applyProtection="1">
      <alignment horizontal="left" vertical="top" indent="1"/>
    </xf>
    <xf numFmtId="0" fontId="5" fillId="0" borderId="45" xfId="126" applyFont="1" applyFill="1" applyBorder="1" applyAlignment="1" applyProtection="1">
      <alignment horizontal="left" vertical="top" wrapText="1" indent="1"/>
    </xf>
    <xf numFmtId="49" fontId="5" fillId="0" borderId="69" xfId="125" applyNumberFormat="1" applyFont="1" applyBorder="1" applyAlignment="1" applyProtection="1">
      <alignment horizontal="right"/>
    </xf>
    <xf numFmtId="49" fontId="5" fillId="0" borderId="70" xfId="125" applyNumberFormat="1" applyFont="1" applyBorder="1" applyAlignment="1" applyProtection="1">
      <alignment horizontal="right"/>
    </xf>
    <xf numFmtId="49" fontId="5" fillId="0" borderId="70" xfId="125" applyNumberFormat="1" applyFont="1" applyFill="1" applyBorder="1" applyAlignment="1" applyProtection="1">
      <alignment horizontal="right"/>
    </xf>
    <xf numFmtId="0" fontId="5" fillId="0" borderId="27" xfId="0" applyNumberFormat="1" applyFont="1" applyFill="1" applyBorder="1" applyAlignment="1" applyProtection="1">
      <alignment vertical="top"/>
    </xf>
    <xf numFmtId="0" fontId="5" fillId="0" borderId="33" xfId="125" applyFont="1" applyFill="1" applyBorder="1" applyAlignment="1" applyProtection="1">
      <alignment horizontal="left" vertical="top" indent="1"/>
    </xf>
    <xf numFmtId="0" fontId="5" fillId="0" borderId="69" xfId="125" applyFont="1" applyBorder="1" applyAlignment="1" applyProtection="1">
      <alignment horizontal="right"/>
    </xf>
    <xf numFmtId="0" fontId="5" fillId="0" borderId="0" xfId="125" applyFont="1" applyBorder="1" applyAlignment="1" applyProtection="1"/>
    <xf numFmtId="0" fontId="5" fillId="0" borderId="45" xfId="125" applyFont="1" applyBorder="1" applyAlignment="1" applyProtection="1"/>
    <xf numFmtId="0" fontId="25" fillId="0" borderId="69" xfId="126" applyFont="1" applyFill="1" applyBorder="1" applyAlignment="1" applyProtection="1"/>
    <xf numFmtId="0" fontId="5" fillId="0" borderId="0" xfId="126" applyProtection="1"/>
    <xf numFmtId="0" fontId="25" fillId="0" borderId="15" xfId="0" applyFont="1" applyBorder="1" applyAlignment="1" applyProtection="1">
      <alignment horizontal="center"/>
    </xf>
    <xf numFmtId="0" fontId="25" fillId="0" borderId="0" xfId="126" applyFont="1" applyProtection="1"/>
    <xf numFmtId="0" fontId="30" fillId="0" borderId="0" xfId="0" applyFont="1" applyProtection="1"/>
    <xf numFmtId="0" fontId="29" fillId="0" borderId="0" xfId="0" applyFont="1" applyProtection="1"/>
    <xf numFmtId="0" fontId="36" fillId="0" borderId="66" xfId="325" applyFont="1" applyFill="1" applyBorder="1" applyProtection="1">
      <protection locked="0"/>
    </xf>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37" fontId="5" fillId="27" borderId="19" xfId="126" applyNumberFormat="1" applyFont="1" applyFill="1" applyBorder="1" applyAlignment="1" applyProtection="1">
      <alignment horizontal="center" vertical="top"/>
    </xf>
    <xf numFmtId="37" fontId="5" fillId="27" borderId="72" xfId="126" applyNumberFormat="1" applyFont="1" applyFill="1" applyBorder="1" applyAlignment="1" applyProtection="1">
      <alignment horizontal="center" vertical="top"/>
    </xf>
    <xf numFmtId="37" fontId="5" fillId="27" borderId="27" xfId="126" applyNumberFormat="1" applyFont="1" applyFill="1" applyBorder="1" applyAlignment="1" applyProtection="1">
      <alignment horizontal="center" vertical="top"/>
    </xf>
    <xf numFmtId="49" fontId="5" fillId="26" borderId="69" xfId="125" applyNumberFormat="1" applyFont="1" applyFill="1" applyBorder="1" applyAlignment="1" applyProtection="1">
      <alignment horizontal="right"/>
    </xf>
    <xf numFmtId="0" fontId="5" fillId="26" borderId="46" xfId="126" applyFont="1" applyFill="1" applyBorder="1" applyAlignment="1" applyProtection="1">
      <alignment horizontal="left" vertical="top" indent="1"/>
    </xf>
    <xf numFmtId="0" fontId="5" fillId="26" borderId="45" xfId="125" applyFont="1" applyFill="1" applyBorder="1" applyAlignment="1" applyProtection="1">
      <alignment horizontal="left" vertical="top" indent="1"/>
    </xf>
    <xf numFmtId="49" fontId="5" fillId="26" borderId="73" xfId="125" applyNumberFormat="1" applyFont="1" applyFill="1" applyBorder="1" applyAlignment="1" applyProtection="1">
      <alignment horizontal="right"/>
    </xf>
    <xf numFmtId="0" fontId="5" fillId="26" borderId="35" xfId="0" applyNumberFormat="1" applyFont="1" applyFill="1" applyBorder="1" applyAlignment="1" applyProtection="1">
      <alignment vertical="top"/>
    </xf>
    <xf numFmtId="0" fontId="5" fillId="26" borderId="46" xfId="125" applyFont="1" applyFill="1" applyBorder="1" applyAlignment="1" applyProtection="1">
      <alignment horizontal="left" vertical="top" indent="1"/>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49" fontId="5" fillId="0" borderId="0" xfId="0" applyNumberFormat="1" applyFont="1" applyProtection="1">
      <protection locked="0"/>
    </xf>
    <xf numFmtId="0" fontId="33" fillId="0" borderId="0" xfId="0" applyFont="1" applyFill="1" applyProtection="1">
      <protection locked="0"/>
    </xf>
    <xf numFmtId="0" fontId="25" fillId="0" borderId="0" xfId="126" applyFont="1" applyFill="1" applyAlignment="1" applyProtection="1">
      <protection locked="0"/>
    </xf>
    <xf numFmtId="0" fontId="25" fillId="0" borderId="0" xfId="126" applyFont="1" applyFill="1" applyBorder="1" applyAlignment="1" applyProtection="1">
      <alignment vertical="top"/>
      <protection locked="0"/>
    </xf>
    <xf numFmtId="0" fontId="23" fillId="0" borderId="0" xfId="199" applyFont="1" applyProtection="1"/>
    <xf numFmtId="49" fontId="5" fillId="26" borderId="20" xfId="0" applyNumberFormat="1" applyFont="1" applyFill="1" applyBorder="1" applyAlignment="1" applyProtection="1">
      <alignment horizontal="right" vertical="top"/>
    </xf>
    <xf numFmtId="2" fontId="5" fillId="26" borderId="23" xfId="0" applyNumberFormat="1" applyFont="1" applyFill="1" applyBorder="1" applyAlignment="1" applyProtection="1">
      <alignment horizontal="right" vertical="top"/>
    </xf>
    <xf numFmtId="0" fontId="5" fillId="26" borderId="18" xfId="0" applyFont="1" applyFill="1" applyBorder="1" applyAlignment="1" applyProtection="1">
      <alignment horizontal="left" vertical="top" wrapText="1" indent="1"/>
    </xf>
    <xf numFmtId="0" fontId="34" fillId="0" borderId="0" xfId="0" applyFont="1" applyFill="1" applyProtection="1">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49" fontId="5" fillId="0" borderId="0" xfId="0" applyNumberFormat="1" applyFont="1" applyFill="1" applyAlignment="1" applyProtection="1">
      <alignment horizontal="left"/>
      <protection locked="0"/>
    </xf>
    <xf numFmtId="0" fontId="5" fillId="0" borderId="0" xfId="125" applyFont="1" applyFill="1" applyBorder="1" applyAlignment="1" applyProtection="1">
      <alignment wrapText="1"/>
      <protection locked="0"/>
    </xf>
    <xf numFmtId="0" fontId="5" fillId="0" borderId="0" xfId="0" applyFont="1" applyAlignment="1" applyProtection="1">
      <protection locked="0"/>
    </xf>
    <xf numFmtId="0" fontId="5" fillId="0" borderId="0" xfId="125" applyFont="1" applyAlignment="1" applyProtection="1">
      <alignment wrapText="1"/>
      <protection locked="0"/>
    </xf>
    <xf numFmtId="164" fontId="5" fillId="0" borderId="0" xfId="81" applyNumberFormat="1" applyFont="1" applyBorder="1" applyProtection="1">
      <protection locked="0"/>
    </xf>
    <xf numFmtId="0" fontId="0" fillId="0" borderId="0" xfId="0" applyProtection="1">
      <protection locked="0"/>
    </xf>
    <xf numFmtId="0" fontId="35" fillId="24" borderId="92" xfId="325" applyFont="1" applyFill="1" applyBorder="1" applyAlignment="1" applyProtection="1">
      <alignment horizontal="center"/>
      <protection locked="0"/>
    </xf>
    <xf numFmtId="0" fontId="0" fillId="0" borderId="0" xfId="0" applyProtection="1"/>
    <xf numFmtId="0" fontId="35" fillId="24" borderId="36" xfId="325" applyFont="1" applyFill="1" applyBorder="1" applyProtection="1"/>
    <xf numFmtId="0" fontId="35" fillId="24" borderId="37" xfId="325" applyFont="1" applyFill="1" applyBorder="1" applyProtection="1"/>
    <xf numFmtId="0" fontId="36" fillId="0" borderId="24" xfId="325" quotePrefix="1" applyFont="1" applyBorder="1" applyAlignment="1" applyProtection="1">
      <alignment horizontal="right" vertical="center"/>
    </xf>
    <xf numFmtId="0" fontId="37" fillId="0" borderId="43" xfId="0" quotePrefix="1" applyFont="1" applyBorder="1" applyAlignment="1" applyProtection="1">
      <alignment horizontal="right"/>
    </xf>
    <xf numFmtId="0" fontId="25" fillId="0" borderId="0" xfId="126" applyFont="1" applyAlignment="1" applyProtection="1">
      <protection locked="0"/>
    </xf>
    <xf numFmtId="0" fontId="5" fillId="0" borderId="0" xfId="126" applyFont="1" applyBorder="1" applyAlignment="1" applyProtection="1">
      <protection locked="0"/>
    </xf>
    <xf numFmtId="49" fontId="5" fillId="26" borderId="71" xfId="125" applyNumberFormat="1" applyFont="1" applyFill="1" applyBorder="1" applyAlignment="1" applyProtection="1">
      <alignment horizontal="right"/>
    </xf>
    <xf numFmtId="0" fontId="5" fillId="26" borderId="34" xfId="0" applyNumberFormat="1" applyFont="1" applyFill="1" applyBorder="1" applyAlignment="1" applyProtection="1">
      <alignment vertical="top"/>
    </xf>
    <xf numFmtId="0" fontId="5" fillId="26" borderId="47" xfId="125" applyFont="1" applyFill="1" applyBorder="1" applyAlignment="1" applyProtection="1">
      <alignment horizontal="left" vertical="top" indent="1"/>
    </xf>
    <xf numFmtId="164" fontId="5" fillId="0" borderId="0" xfId="0" applyNumberFormat="1" applyFont="1" applyProtection="1">
      <protection locked="0"/>
    </xf>
    <xf numFmtId="165" fontId="5" fillId="0" borderId="25" xfId="62" applyNumberFormat="1" applyFont="1" applyFill="1" applyBorder="1" applyAlignment="1" applyProtection="1">
      <alignment vertical="top"/>
      <protection locked="0"/>
    </xf>
    <xf numFmtId="165" fontId="5" fillId="0" borderId="29" xfId="62" applyNumberFormat="1" applyFont="1" applyFill="1" applyBorder="1" applyAlignment="1" applyProtection="1">
      <alignment vertical="top"/>
      <protection locked="0"/>
    </xf>
    <xf numFmtId="165" fontId="5" fillId="27" borderId="50" xfId="62" applyNumberFormat="1" applyFont="1" applyFill="1" applyBorder="1" applyAlignment="1" applyProtection="1">
      <alignment vertical="top"/>
    </xf>
    <xf numFmtId="0" fontId="0" fillId="0" borderId="0" xfId="0" applyFill="1" applyProtection="1">
      <protection locked="0"/>
    </xf>
    <xf numFmtId="0" fontId="29" fillId="0" borderId="0" xfId="0" applyFont="1" applyProtection="1">
      <protection locked="0"/>
    </xf>
    <xf numFmtId="0" fontId="0" fillId="0" borderId="0" xfId="0" applyFont="1" applyProtection="1">
      <protection locked="0"/>
    </xf>
    <xf numFmtId="165" fontId="5" fillId="27" borderId="26" xfId="62" applyNumberFormat="1" applyFont="1" applyFill="1" applyBorder="1" applyAlignment="1" applyProtection="1">
      <alignment vertical="top"/>
    </xf>
    <xf numFmtId="0" fontId="5" fillId="0" borderId="0" xfId="0" applyFont="1" applyAlignment="1" applyProtection="1">
      <alignment wrapText="1"/>
    </xf>
    <xf numFmtId="14" fontId="5" fillId="0" borderId="0" xfId="0" applyNumberFormat="1" applyFont="1" applyAlignment="1" applyProtection="1">
      <alignment wrapText="1"/>
      <protection locked="0"/>
    </xf>
    <xf numFmtId="14" fontId="5" fillId="0" borderId="42" xfId="0" applyNumberFormat="1" applyFont="1" applyBorder="1" applyAlignment="1" applyProtection="1">
      <alignment horizontal="center" vertical="top" wrapText="1"/>
    </xf>
    <xf numFmtId="49" fontId="5" fillId="0" borderId="37" xfId="0" applyNumberFormat="1" applyFont="1" applyBorder="1" applyAlignment="1" applyProtection="1">
      <alignment horizontal="center" vertical="top" wrapText="1"/>
    </xf>
    <xf numFmtId="49" fontId="5" fillId="0" borderId="28" xfId="0" applyNumberFormat="1" applyFont="1" applyBorder="1" applyAlignment="1" applyProtection="1">
      <alignment horizontal="center" vertical="top" wrapText="1"/>
    </xf>
    <xf numFmtId="14" fontId="5" fillId="0" borderId="47" xfId="0" applyNumberFormat="1" applyFont="1" applyBorder="1" applyAlignment="1" applyProtection="1">
      <alignment horizontal="center" vertical="top" wrapText="1"/>
    </xf>
    <xf numFmtId="164" fontId="5" fillId="0" borderId="31"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vertical="top"/>
      <protection locked="0"/>
    </xf>
    <xf numFmtId="49" fontId="5" fillId="0" borderId="36" xfId="0" applyNumberFormat="1" applyFont="1" applyBorder="1" applyAlignment="1" applyProtection="1">
      <alignment horizontal="center" vertical="top" wrapText="1"/>
    </xf>
    <xf numFmtId="14" fontId="5" fillId="0" borderId="34" xfId="0" applyNumberFormat="1" applyFont="1" applyBorder="1" applyAlignment="1" applyProtection="1">
      <alignment horizontal="center" vertical="top" wrapText="1"/>
    </xf>
    <xf numFmtId="0" fontId="5" fillId="0" borderId="26" xfId="0" applyFont="1" applyFill="1" applyBorder="1" applyAlignment="1" applyProtection="1">
      <alignment horizontal="center" vertical="top" wrapText="1"/>
    </xf>
    <xf numFmtId="0" fontId="5" fillId="0" borderId="94" xfId="0" applyFont="1" applyFill="1" applyBorder="1" applyAlignment="1" applyProtection="1">
      <alignment horizontal="center" vertical="top" wrapText="1"/>
    </xf>
    <xf numFmtId="0" fontId="5" fillId="0" borderId="47" xfId="0" applyFont="1" applyFill="1" applyBorder="1" applyAlignment="1" applyProtection="1">
      <alignment horizontal="center" vertical="top" wrapText="1"/>
    </xf>
    <xf numFmtId="0" fontId="25" fillId="0" borderId="0" xfId="126" applyFont="1" applyFill="1" applyBorder="1" applyAlignment="1" applyProtection="1">
      <alignment horizontal="left" vertical="top" wrapText="1"/>
    </xf>
    <xf numFmtId="164" fontId="5" fillId="26" borderId="58" xfId="81" applyNumberFormat="1" applyFont="1" applyFill="1" applyBorder="1" applyAlignment="1" applyProtection="1">
      <alignment vertical="top"/>
    </xf>
    <xf numFmtId="164" fontId="5" fillId="26" borderId="28" xfId="81" applyNumberFormat="1" applyFont="1" applyFill="1" applyBorder="1" applyAlignment="1" applyProtection="1">
      <alignment vertical="top"/>
    </xf>
    <xf numFmtId="164" fontId="5" fillId="26" borderId="29" xfId="81" applyNumberFormat="1" applyFont="1" applyFill="1" applyBorder="1" applyAlignment="1" applyProtection="1">
      <alignment vertical="top"/>
    </xf>
    <xf numFmtId="164" fontId="5" fillId="26" borderId="0" xfId="81" applyNumberFormat="1" applyFont="1" applyFill="1" applyBorder="1" applyAlignment="1" applyProtection="1">
      <alignment vertical="top"/>
    </xf>
    <xf numFmtId="164" fontId="5" fillId="26" borderId="25" xfId="81" applyNumberFormat="1" applyFont="1" applyFill="1" applyBorder="1" applyAlignment="1" applyProtection="1">
      <alignment vertical="top"/>
    </xf>
    <xf numFmtId="164" fontId="5" fillId="26" borderId="45" xfId="81" applyNumberFormat="1" applyFont="1" applyFill="1" applyBorder="1" applyAlignment="1" applyProtection="1">
      <alignment vertical="top"/>
    </xf>
    <xf numFmtId="164" fontId="5" fillId="26" borderId="39" xfId="81" applyNumberFormat="1" applyFont="1" applyFill="1" applyBorder="1" applyAlignment="1" applyProtection="1">
      <alignment vertical="top"/>
    </xf>
    <xf numFmtId="164" fontId="5" fillId="26" borderId="49" xfId="81" applyNumberFormat="1" applyFont="1" applyFill="1" applyBorder="1" applyAlignment="1" applyProtection="1">
      <alignment vertical="top"/>
    </xf>
    <xf numFmtId="164" fontId="5" fillId="26" borderId="93" xfId="81" applyNumberFormat="1" applyFont="1" applyFill="1" applyBorder="1" applyAlignment="1" applyProtection="1">
      <alignment vertical="top"/>
    </xf>
    <xf numFmtId="164" fontId="5" fillId="26" borderId="60" xfId="81" applyNumberFormat="1" applyFont="1" applyFill="1" applyBorder="1" applyAlignment="1" applyProtection="1">
      <alignment vertical="top"/>
    </xf>
    <xf numFmtId="164" fontId="5" fillId="26" borderId="38" xfId="81" applyNumberFormat="1" applyFont="1" applyFill="1" applyBorder="1" applyAlignment="1" applyProtection="1">
      <alignment vertical="top"/>
    </xf>
    <xf numFmtId="164" fontId="5" fillId="26" borderId="48" xfId="81" applyNumberFormat="1" applyFont="1" applyFill="1" applyBorder="1" applyAlignment="1" applyProtection="1">
      <alignment vertical="top"/>
    </xf>
    <xf numFmtId="164" fontId="5" fillId="26" borderId="59" xfId="81" applyNumberFormat="1" applyFont="1" applyFill="1" applyBorder="1" applyAlignment="1" applyProtection="1">
      <alignment vertical="top"/>
    </xf>
    <xf numFmtId="164" fontId="5" fillId="26" borderId="22" xfId="81" applyNumberFormat="1" applyFont="1" applyFill="1" applyBorder="1" applyAlignment="1" applyProtection="1">
      <alignment vertical="top"/>
    </xf>
    <xf numFmtId="165" fontId="5" fillId="25" borderId="36" xfId="62" applyNumberFormat="1" applyFont="1" applyFill="1" applyBorder="1" applyAlignment="1" applyProtection="1">
      <alignment vertical="top"/>
    </xf>
    <xf numFmtId="0" fontId="5" fillId="25" borderId="37" xfId="0" applyFont="1" applyFill="1" applyBorder="1" applyProtection="1"/>
    <xf numFmtId="165" fontId="5" fillId="25" borderId="28" xfId="62" applyNumberFormat="1" applyFont="1" applyFill="1" applyBorder="1" applyAlignment="1" applyProtection="1">
      <alignment vertical="top"/>
    </xf>
    <xf numFmtId="165" fontId="5" fillId="25" borderId="0" xfId="62" applyNumberFormat="1" applyFont="1" applyFill="1" applyBorder="1" applyAlignment="1" applyProtection="1">
      <alignment vertical="top"/>
    </xf>
    <xf numFmtId="0" fontId="5" fillId="25" borderId="31" xfId="0" applyFont="1" applyFill="1" applyBorder="1" applyProtection="1"/>
    <xf numFmtId="165" fontId="5" fillId="25" borderId="45" xfId="62" applyNumberFormat="1" applyFont="1" applyFill="1" applyBorder="1" applyAlignment="1" applyProtection="1">
      <alignment vertical="top"/>
    </xf>
    <xf numFmtId="164" fontId="5" fillId="25" borderId="0" xfId="81" applyNumberFormat="1" applyFont="1" applyFill="1" applyBorder="1" applyProtection="1"/>
    <xf numFmtId="164" fontId="5" fillId="25" borderId="45" xfId="81" applyNumberFormat="1" applyFont="1" applyFill="1" applyBorder="1" applyProtection="1"/>
    <xf numFmtId="164" fontId="5" fillId="25" borderId="34" xfId="81" applyNumberFormat="1" applyFont="1" applyFill="1" applyBorder="1" applyProtection="1"/>
    <xf numFmtId="0" fontId="5" fillId="25" borderId="42" xfId="0" applyFont="1" applyFill="1" applyBorder="1" applyProtection="1"/>
    <xf numFmtId="164" fontId="5" fillId="25" borderId="47" xfId="81" applyNumberFormat="1" applyFont="1" applyFill="1" applyBorder="1" applyProtection="1"/>
    <xf numFmtId="0" fontId="5" fillId="26" borderId="63" xfId="91" applyNumberFormat="1" applyFont="1" applyFill="1" applyBorder="1" applyAlignment="1" applyProtection="1">
      <alignment vertical="top"/>
    </xf>
    <xf numFmtId="0" fontId="5" fillId="26" borderId="27" xfId="91" applyNumberFormat="1" applyFont="1" applyFill="1" applyBorder="1" applyAlignment="1" applyProtection="1">
      <alignment vertical="top"/>
    </xf>
    <xf numFmtId="0" fontId="5" fillId="26" borderId="33" xfId="91" applyNumberFormat="1" applyFont="1" applyFill="1" applyBorder="1" applyAlignment="1" applyProtection="1">
      <alignment vertical="top"/>
    </xf>
    <xf numFmtId="164" fontId="5" fillId="25" borderId="0" xfId="81" applyNumberFormat="1" applyFont="1" applyFill="1" applyBorder="1" applyAlignment="1" applyProtection="1">
      <alignment horizontal="center" vertical="top"/>
    </xf>
    <xf numFmtId="164" fontId="5" fillId="25" borderId="45" xfId="81" applyNumberFormat="1" applyFont="1" applyFill="1" applyBorder="1" applyAlignment="1" applyProtection="1">
      <alignment horizontal="center" vertical="top"/>
    </xf>
    <xf numFmtId="0" fontId="5" fillId="26" borderId="51" xfId="91" applyNumberFormat="1" applyFont="1" applyFill="1" applyBorder="1" applyAlignment="1" applyProtection="1">
      <alignment vertical="top"/>
    </xf>
    <xf numFmtId="0" fontId="5" fillId="26" borderId="35" xfId="81" applyNumberFormat="1" applyFont="1" applyFill="1" applyBorder="1" applyAlignment="1" applyProtection="1">
      <alignment vertical="top"/>
    </xf>
    <xf numFmtId="0" fontId="5" fillId="26" borderId="46" xfId="81" applyNumberFormat="1" applyFont="1" applyFill="1" applyBorder="1" applyAlignment="1" applyProtection="1">
      <alignment vertical="top"/>
    </xf>
    <xf numFmtId="0" fontId="5" fillId="26" borderId="31" xfId="91" applyNumberFormat="1" applyFont="1" applyFill="1" applyBorder="1" applyAlignment="1" applyProtection="1">
      <alignment vertical="top"/>
    </xf>
    <xf numFmtId="0" fontId="5" fillId="26" borderId="45" xfId="91" applyNumberFormat="1" applyFont="1" applyFill="1" applyBorder="1" applyAlignment="1" applyProtection="1">
      <alignment vertical="top"/>
    </xf>
    <xf numFmtId="0" fontId="5" fillId="26" borderId="31" xfId="126" applyNumberFormat="1" applyFont="1" applyFill="1" applyBorder="1" applyAlignment="1" applyProtection="1">
      <alignment horizontal="center" vertical="top"/>
    </xf>
    <xf numFmtId="0" fontId="5" fillId="26" borderId="0" xfId="126" applyNumberFormat="1" applyFont="1" applyFill="1" applyBorder="1" applyAlignment="1" applyProtection="1">
      <alignment horizontal="center" vertical="top"/>
    </xf>
    <xf numFmtId="0" fontId="5" fillId="26" borderId="45" xfId="126" applyNumberFormat="1" applyFont="1" applyFill="1" applyBorder="1" applyAlignment="1" applyProtection="1">
      <alignment horizontal="center" vertical="top"/>
    </xf>
    <xf numFmtId="0" fontId="5" fillId="26" borderId="56" xfId="126" applyNumberFormat="1" applyFont="1" applyFill="1" applyBorder="1" applyAlignment="1" applyProtection="1">
      <alignment horizontal="center" vertical="top"/>
    </xf>
    <xf numFmtId="0" fontId="5" fillId="26" borderId="19" xfId="126" applyNumberFormat="1" applyFont="1" applyFill="1" applyBorder="1" applyAlignment="1" applyProtection="1">
      <alignment horizontal="center" vertical="top"/>
    </xf>
    <xf numFmtId="0" fontId="5" fillId="26" borderId="72" xfId="126" applyNumberFormat="1" applyFont="1" applyFill="1" applyBorder="1" applyAlignment="1" applyProtection="1">
      <alignment horizontal="center" vertical="top"/>
    </xf>
    <xf numFmtId="0" fontId="5" fillId="26" borderId="63" xfId="125" applyFont="1" applyFill="1" applyBorder="1" applyAlignment="1" applyProtection="1"/>
    <xf numFmtId="0" fontId="5" fillId="26" borderId="27" xfId="125" applyFont="1" applyFill="1" applyBorder="1" applyAlignment="1" applyProtection="1"/>
    <xf numFmtId="0" fontId="5" fillId="26" borderId="33" xfId="125" applyFont="1" applyFill="1" applyBorder="1" applyAlignment="1" applyProtection="1"/>
    <xf numFmtId="164" fontId="5" fillId="26" borderId="27" xfId="91" applyNumberFormat="1" applyFont="1" applyFill="1" applyBorder="1" applyAlignment="1" applyProtection="1"/>
    <xf numFmtId="0" fontId="5" fillId="26" borderId="27" xfId="0" applyFont="1" applyFill="1" applyBorder="1" applyProtection="1"/>
    <xf numFmtId="0" fontId="5" fillId="25" borderId="31" xfId="125" applyFont="1" applyFill="1" applyBorder="1" applyAlignment="1" applyProtection="1"/>
    <xf numFmtId="0" fontId="5" fillId="25" borderId="0" xfId="125" applyFont="1" applyFill="1" applyBorder="1" applyAlignment="1" applyProtection="1"/>
    <xf numFmtId="0" fontId="5" fillId="26" borderId="42" xfId="126" applyNumberFormat="1" applyFont="1" applyFill="1" applyBorder="1" applyAlignment="1" applyProtection="1">
      <alignment horizontal="center" vertical="top"/>
    </xf>
    <xf numFmtId="0" fontId="5" fillId="26" borderId="34" xfId="126" applyNumberFormat="1" applyFont="1" applyFill="1" applyBorder="1" applyAlignment="1" applyProtection="1">
      <alignment horizontal="center" vertical="top"/>
    </xf>
    <xf numFmtId="0" fontId="5" fillId="26" borderId="47" xfId="126" applyNumberFormat="1" applyFont="1" applyFill="1" applyBorder="1" applyAlignment="1" applyProtection="1">
      <alignment horizontal="center" vertical="top"/>
    </xf>
    <xf numFmtId="0" fontId="25"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5"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5" fillId="26" borderId="26" xfId="81" applyNumberFormat="1" applyFont="1" applyFill="1" applyBorder="1" applyAlignment="1" applyProtection="1">
      <alignment horizontal="center" vertical="top"/>
    </xf>
    <xf numFmtId="164" fontId="5" fillId="26" borderId="47" xfId="81" applyNumberFormat="1" applyFont="1" applyFill="1" applyBorder="1" applyAlignment="1" applyProtection="1">
      <alignment horizontal="center" vertical="top"/>
    </xf>
    <xf numFmtId="164" fontId="5" fillId="26" borderId="34" xfId="81" applyNumberFormat="1" applyFont="1" applyFill="1" applyBorder="1" applyAlignment="1" applyProtection="1">
      <alignment horizontal="center" vertical="top"/>
    </xf>
    <xf numFmtId="164" fontId="5" fillId="26" borderId="25" xfId="81" applyNumberFormat="1" applyFont="1" applyFill="1" applyBorder="1" applyAlignment="1" applyProtection="1">
      <alignment horizontal="center" vertical="top"/>
    </xf>
    <xf numFmtId="164" fontId="5" fillId="26" borderId="48" xfId="81" applyNumberFormat="1" applyFont="1" applyFill="1" applyBorder="1" applyAlignment="1" applyProtection="1">
      <alignment horizontal="center" vertical="top"/>
    </xf>
    <xf numFmtId="164" fontId="5" fillId="26" borderId="59" xfId="81" applyNumberFormat="1" applyFont="1" applyFill="1" applyBorder="1" applyAlignment="1" applyProtection="1">
      <alignment horizontal="center" vertical="top"/>
    </xf>
    <xf numFmtId="164" fontId="5" fillId="26" borderId="45" xfId="81" applyNumberFormat="1" applyFont="1" applyFill="1" applyBorder="1" applyAlignment="1" applyProtection="1">
      <alignment horizontal="center" vertical="top"/>
    </xf>
    <xf numFmtId="164" fontId="5" fillId="26" borderId="0" xfId="81" applyNumberFormat="1" applyFont="1" applyFill="1" applyBorder="1" applyAlignment="1" applyProtection="1">
      <alignment horizontal="center" vertical="top"/>
    </xf>
    <xf numFmtId="164" fontId="5" fillId="26" borderId="39" xfId="81" applyNumberFormat="1" applyFont="1" applyFill="1" applyBorder="1" applyAlignment="1" applyProtection="1">
      <alignment horizontal="center" vertical="top"/>
    </xf>
    <xf numFmtId="164" fontId="5" fillId="26" borderId="46" xfId="81" applyNumberFormat="1" applyFont="1" applyFill="1" applyBorder="1" applyAlignment="1" applyProtection="1">
      <alignment horizontal="center" vertical="top"/>
    </xf>
    <xf numFmtId="164" fontId="5" fillId="26" borderId="35" xfId="81" applyNumberFormat="1" applyFont="1" applyFill="1" applyBorder="1" applyAlignment="1" applyProtection="1">
      <alignment horizontal="center" vertical="top"/>
    </xf>
    <xf numFmtId="0" fontId="5" fillId="26" borderId="32" xfId="0" applyFont="1" applyFill="1" applyBorder="1" applyAlignment="1" applyProtection="1">
      <alignment horizontal="center" vertical="top"/>
    </xf>
    <xf numFmtId="0" fontId="5" fillId="26" borderId="33" xfId="0" applyFont="1" applyFill="1" applyBorder="1" applyAlignment="1" applyProtection="1">
      <alignment horizontal="center" vertical="top"/>
    </xf>
    <xf numFmtId="0" fontId="5" fillId="26" borderId="27" xfId="0" applyFont="1" applyFill="1" applyBorder="1" applyAlignment="1" applyProtection="1">
      <alignment horizontal="center" vertical="top"/>
    </xf>
    <xf numFmtId="164" fontId="5" fillId="25" borderId="25" xfId="81" applyNumberFormat="1" applyFont="1" applyFill="1" applyBorder="1" applyAlignment="1" applyProtection="1">
      <alignment horizontal="center" vertical="top"/>
    </xf>
    <xf numFmtId="164" fontId="5" fillId="25" borderId="48" xfId="81" applyNumberFormat="1" applyFont="1" applyFill="1" applyBorder="1" applyAlignment="1" applyProtection="1">
      <alignment horizontal="center" vertical="top"/>
    </xf>
    <xf numFmtId="164" fontId="5" fillId="25" borderId="59" xfId="81" applyNumberFormat="1" applyFont="1" applyFill="1" applyBorder="1" applyAlignment="1" applyProtection="1">
      <alignment horizontal="center" vertical="top"/>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3" fontId="5" fillId="0" borderId="56" xfId="126"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horizontal="center" vertical="top"/>
      <protection locked="0"/>
    </xf>
    <xf numFmtId="166" fontId="5" fillId="0" borderId="0" xfId="81" applyNumberFormat="1" applyFont="1" applyFill="1" applyBorder="1" applyAlignment="1" applyProtection="1">
      <alignment horizontal="center" vertical="top"/>
      <protection locked="0"/>
    </xf>
    <xf numFmtId="166" fontId="5" fillId="0" borderId="59" xfId="81"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166" fontId="5" fillId="0" borderId="23" xfId="0" applyNumberFormat="1" applyFont="1" applyFill="1" applyBorder="1" applyAlignment="1" applyProtection="1">
      <alignment vertical="top"/>
      <protection locked="0"/>
    </xf>
    <xf numFmtId="166" fontId="5" fillId="0" borderId="55" xfId="0" applyNumberFormat="1" applyFont="1" applyFill="1" applyBorder="1" applyAlignment="1" applyProtection="1">
      <alignment vertical="top"/>
      <protection locked="0"/>
    </xf>
    <xf numFmtId="38" fontId="5" fillId="0" borderId="48" xfId="81" applyNumberFormat="1" applyFont="1" applyFill="1" applyBorder="1" applyAlignment="1" applyProtection="1">
      <alignment vertical="top"/>
      <protection locked="0"/>
    </xf>
    <xf numFmtId="0" fontId="25" fillId="0" borderId="0" xfId="126" applyFont="1" applyFill="1" applyBorder="1" applyAlignment="1" applyProtection="1">
      <alignment vertical="top"/>
    </xf>
    <xf numFmtId="0" fontId="25" fillId="0" borderId="0" xfId="126" applyFont="1" applyAlignment="1" applyProtection="1"/>
    <xf numFmtId="167" fontId="5" fillId="27" borderId="0" xfId="125" applyNumberFormat="1" applyFont="1" applyFill="1" applyAlignment="1" applyProtection="1"/>
    <xf numFmtId="0" fontId="5" fillId="0" borderId="0" xfId="126" applyFont="1" applyBorder="1" applyAlignment="1" applyProtection="1">
      <alignment horizontal="left"/>
    </xf>
    <xf numFmtId="0" fontId="5" fillId="0" borderId="0" xfId="125" applyFont="1" applyFill="1" applyAlignment="1" applyProtection="1"/>
    <xf numFmtId="164" fontId="5" fillId="0" borderId="31" xfId="92" applyNumberFormat="1" applyFont="1" applyFill="1" applyBorder="1" applyAlignment="1" applyProtection="1">
      <alignment vertical="top"/>
      <protection locked="0"/>
    </xf>
    <xf numFmtId="0" fontId="5" fillId="0" borderId="0" xfId="0" applyFont="1" applyFill="1" applyAlignment="1" applyProtection="1">
      <alignment wrapText="1"/>
    </xf>
    <xf numFmtId="0" fontId="25"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5" fillId="0" borderId="0" xfId="0" applyFont="1" applyFill="1" applyAlignment="1" applyProtection="1">
      <alignment horizontal="center"/>
    </xf>
    <xf numFmtId="0" fontId="0" fillId="0" borderId="0" xfId="0" applyFill="1" applyAlignment="1" applyProtection="1">
      <alignment horizontal="center"/>
    </xf>
    <xf numFmtId="0" fontId="5"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8" fillId="0" borderId="0" xfId="0" applyFont="1" applyFill="1" applyAlignment="1" applyProtection="1">
      <alignment horizontal="center" vertical="center" wrapText="1"/>
    </xf>
    <xf numFmtId="0" fontId="38" fillId="0" borderId="0" xfId="0" applyFont="1" applyAlignment="1" applyProtection="1">
      <alignment horizontal="center" vertical="center" wrapText="1"/>
    </xf>
    <xf numFmtId="0" fontId="25" fillId="0" borderId="0" xfId="126" applyFont="1" applyFill="1" applyBorder="1" applyAlignment="1" applyProtection="1">
      <alignment horizontal="left" vertical="top" wrapText="1"/>
    </xf>
    <xf numFmtId="0" fontId="5" fillId="26" borderId="0" xfId="125" applyFont="1" applyFill="1" applyAlignment="1" applyProtection="1">
      <alignment horizontal="left"/>
    </xf>
    <xf numFmtId="0" fontId="5" fillId="0" borderId="0" xfId="0" applyFont="1" applyAlignment="1" applyProtection="1">
      <alignment horizontal="left"/>
    </xf>
    <xf numFmtId="49" fontId="5" fillId="26" borderId="0" xfId="125" applyNumberFormat="1" applyFont="1" applyFill="1" applyAlignment="1" applyProtection="1">
      <alignment horizontal="left"/>
    </xf>
    <xf numFmtId="49" fontId="5" fillId="26" borderId="0" xfId="0" applyNumberFormat="1" applyFont="1" applyFill="1" applyAlignment="1" applyProtection="1">
      <alignment horizontal="left"/>
    </xf>
    <xf numFmtId="0" fontId="5" fillId="26" borderId="0" xfId="0" applyFont="1" applyFill="1" applyAlignment="1" applyProtection="1">
      <alignment horizontal="left"/>
    </xf>
    <xf numFmtId="0" fontId="25" fillId="0" borderId="16" xfId="0" applyFont="1" applyBorder="1" applyAlignment="1" applyProtection="1">
      <alignment horizontal="center" vertical="top" wrapText="1"/>
    </xf>
    <xf numFmtId="0" fontId="25" fillId="0" borderId="27" xfId="0" applyFont="1" applyBorder="1" applyAlignment="1" applyProtection="1">
      <alignment horizontal="center" vertical="top" wrapText="1"/>
    </xf>
    <xf numFmtId="0" fontId="25" fillId="0" borderId="17" xfId="0" applyFont="1" applyBorder="1" applyAlignment="1" applyProtection="1">
      <alignment horizontal="center" vertical="top" wrapText="1"/>
    </xf>
    <xf numFmtId="0" fontId="25" fillId="0" borderId="23"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8" xfId="0" applyFont="1" applyBorder="1" applyAlignment="1" applyProtection="1">
      <alignment horizontal="center" vertical="top" wrapText="1"/>
    </xf>
    <xf numFmtId="49" fontId="5" fillId="0" borderId="0" xfId="0" applyNumberFormat="1" applyFont="1" applyFill="1" applyAlignment="1" applyProtection="1">
      <alignment horizontal="left" wrapText="1"/>
      <protection locked="0"/>
    </xf>
    <xf numFmtId="0" fontId="25" fillId="24" borderId="30" xfId="0" applyFont="1" applyFill="1" applyBorder="1" applyAlignment="1" applyProtection="1">
      <alignment horizontal="center"/>
    </xf>
    <xf numFmtId="0" fontId="25" fillId="24" borderId="40" xfId="0" applyFont="1" applyFill="1" applyBorder="1" applyAlignment="1" applyProtection="1">
      <alignment horizontal="center"/>
    </xf>
    <xf numFmtId="0" fontId="25" fillId="24" borderId="41" xfId="0" applyFont="1" applyFill="1" applyBorder="1" applyAlignment="1" applyProtection="1">
      <alignment horizontal="center"/>
    </xf>
    <xf numFmtId="0" fontId="25" fillId="30" borderId="30"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25" fillId="31" borderId="37" xfId="0" applyFont="1" applyFill="1" applyBorder="1" applyAlignment="1" applyProtection="1">
      <alignment horizontal="center" vertical="center"/>
    </xf>
    <xf numFmtId="0" fontId="25" fillId="31" borderId="28" xfId="0" applyFont="1" applyFill="1" applyBorder="1" applyAlignment="1" applyProtection="1">
      <alignment horizontal="center" vertical="center"/>
    </xf>
    <xf numFmtId="0" fontId="25" fillId="31" borderId="37" xfId="0" applyFont="1" applyFill="1" applyBorder="1" applyAlignment="1" applyProtection="1">
      <alignment horizontal="center"/>
    </xf>
    <xf numFmtId="0" fontId="25" fillId="31" borderId="36" xfId="0" applyFont="1" applyFill="1" applyBorder="1" applyAlignment="1" applyProtection="1">
      <alignment horizontal="center"/>
    </xf>
    <xf numFmtId="0" fontId="39" fillId="0" borderId="0" xfId="0" applyNumberFormat="1" applyFont="1" applyFill="1" applyAlignment="1" applyProtection="1">
      <alignment horizontal="center" vertical="center" wrapText="1"/>
    </xf>
    <xf numFmtId="0" fontId="39" fillId="0" borderId="0" xfId="0" applyFont="1" applyAlignment="1" applyProtection="1">
      <alignment horizontal="center" vertical="center" wrapText="1"/>
    </xf>
    <xf numFmtId="0" fontId="5" fillId="0" borderId="0" xfId="0" applyNumberFormat="1" applyFont="1" applyFill="1" applyAlignment="1" applyProtection="1">
      <alignment horizontal="left"/>
      <protection locked="0"/>
    </xf>
    <xf numFmtId="0" fontId="25" fillId="31" borderId="30" xfId="0" applyFont="1" applyFill="1" applyBorder="1" applyAlignment="1" applyProtection="1">
      <alignment horizontal="center"/>
    </xf>
    <xf numFmtId="0" fontId="25" fillId="31" borderId="40" xfId="0" applyFont="1" applyFill="1" applyBorder="1" applyAlignment="1" applyProtection="1">
      <alignment horizontal="center"/>
    </xf>
    <xf numFmtId="0" fontId="5" fillId="30" borderId="40" xfId="0" applyFont="1" applyFill="1" applyBorder="1" applyAlignment="1" applyProtection="1">
      <alignment horizontal="center" vertical="center" wrapText="1"/>
    </xf>
    <xf numFmtId="0" fontId="5" fillId="30" borderId="41" xfId="0" applyFont="1" applyFill="1" applyBorder="1" applyAlignment="1" applyProtection="1">
      <alignment horizontal="center" vertical="center" wrapText="1"/>
    </xf>
    <xf numFmtId="49" fontId="5" fillId="0" borderId="0" xfId="126" applyNumberFormat="1" applyFont="1" applyFill="1" applyBorder="1" applyAlignment="1" applyProtection="1">
      <alignment horizontal="left" vertical="center"/>
    </xf>
    <xf numFmtId="0" fontId="5"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1" fillId="0" borderId="0" xfId="0" applyFont="1" applyAlignment="1" applyProtection="1">
      <alignment horizontal="center" vertical="center" wrapText="1"/>
    </xf>
    <xf numFmtId="0" fontId="25" fillId="28" borderId="74" xfId="0" applyFont="1" applyFill="1" applyBorder="1" applyAlignment="1" applyProtection="1">
      <alignment horizontal="center"/>
    </xf>
    <xf numFmtId="0" fontId="25" fillId="28" borderId="75" xfId="0" applyFont="1" applyFill="1" applyBorder="1" applyAlignment="1" applyProtection="1">
      <alignment horizontal="center"/>
    </xf>
    <xf numFmtId="0" fontId="25"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1" fillId="0" borderId="0" xfId="0" applyFont="1" applyFill="1" applyAlignment="1" applyProtection="1">
      <alignment horizontal="center" vertical="center" wrapText="1"/>
    </xf>
    <xf numFmtId="0" fontId="5" fillId="0" borderId="0" xfId="0" applyNumberFormat="1" applyFont="1" applyFill="1" applyAlignment="1" applyProtection="1">
      <alignment horizontal="left"/>
    </xf>
    <xf numFmtId="0" fontId="25" fillId="0" borderId="11"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5" fillId="31" borderId="30" xfId="125" applyFont="1" applyFill="1" applyBorder="1" applyAlignment="1" applyProtection="1">
      <alignment horizontal="center"/>
    </xf>
    <xf numFmtId="0" fontId="25" fillId="31" borderId="37" xfId="125" applyFont="1" applyFill="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5" fillId="0" borderId="16" xfId="125" applyFont="1" applyBorder="1" applyAlignment="1" applyProtection="1">
      <alignment wrapText="1"/>
    </xf>
    <xf numFmtId="0" fontId="0" fillId="0" borderId="33" xfId="0" applyBorder="1" applyAlignment="1" applyProtection="1">
      <alignment wrapText="1"/>
    </xf>
    <xf numFmtId="0" fontId="25"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5" fillId="24" borderId="56" xfId="0" applyFont="1" applyFill="1" applyBorder="1" applyAlignment="1" applyProtection="1">
      <alignment horizontal="left" wrapText="1"/>
    </xf>
    <xf numFmtId="0" fontId="25" fillId="24" borderId="19" xfId="0" applyFont="1" applyFill="1" applyBorder="1" applyAlignment="1" applyProtection="1">
      <alignment horizontal="left" wrapText="1"/>
    </xf>
    <xf numFmtId="0" fontId="25"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40" fillId="0" borderId="0" xfId="0" applyFont="1" applyAlignment="1" applyProtection="1">
      <alignment horizontal="center" vertical="center" wrapText="1"/>
    </xf>
    <xf numFmtId="0" fontId="25" fillId="24" borderId="77" xfId="0" applyFont="1" applyFill="1" applyBorder="1" applyAlignment="1" applyProtection="1">
      <alignment horizontal="left" wrapText="1"/>
    </xf>
    <xf numFmtId="0" fontId="25"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5"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5"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2" fillId="0" borderId="0" xfId="0" applyFont="1" applyAlignment="1" applyProtection="1">
      <alignment horizontal="center" vertical="center" wrapText="1"/>
    </xf>
    <xf numFmtId="0" fontId="36" fillId="0" borderId="64" xfId="325" applyNumberFormat="1" applyFont="1" applyBorder="1" applyAlignment="1" applyProtection="1">
      <alignment horizontal="left" vertical="center"/>
      <protection locked="0"/>
    </xf>
  </cellXfs>
  <cellStyles count="446">
    <cellStyle name="0" xfId="43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4294967297" xfId="329"/>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8589934593" xfId="438"/>
    <cellStyle name="8589934594" xfId="441"/>
    <cellStyle name="8589934598" xfId="440"/>
    <cellStyle name="8589934609" xfId="442"/>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330"/>
    <cellStyle name="C00A 2" xfId="331"/>
    <cellStyle name="C00A 2 2" xfId="332"/>
    <cellStyle name="C00A 3" xfId="333"/>
    <cellStyle name="C00B" xfId="334"/>
    <cellStyle name="C00B 2" xfId="335"/>
    <cellStyle name="C00C" xfId="336"/>
    <cellStyle name="C00C 2" xfId="337"/>
    <cellStyle name="C00C 2 2" xfId="338"/>
    <cellStyle name="C00C 3" xfId="339"/>
    <cellStyle name="C00L" xfId="340"/>
    <cellStyle name="C01A" xfId="341"/>
    <cellStyle name="C01A 2" xfId="342"/>
    <cellStyle name="C01B" xfId="343"/>
    <cellStyle name="C01B 2" xfId="344"/>
    <cellStyle name="C01B 2 2" xfId="345"/>
    <cellStyle name="C01C" xfId="346"/>
    <cellStyle name="C01C 2" xfId="347"/>
    <cellStyle name="C01H" xfId="348"/>
    <cellStyle name="C01L" xfId="349"/>
    <cellStyle name="C02A" xfId="350"/>
    <cellStyle name="C02A 2" xfId="351"/>
    <cellStyle name="C02B" xfId="352"/>
    <cellStyle name="C02B 2" xfId="353"/>
    <cellStyle name="C02B 2 2" xfId="354"/>
    <cellStyle name="C02H" xfId="355"/>
    <cellStyle name="C02L" xfId="356"/>
    <cellStyle name="C03A" xfId="357"/>
    <cellStyle name="C03A 2" xfId="358"/>
    <cellStyle name="C03B" xfId="359"/>
    <cellStyle name="C03H" xfId="360"/>
    <cellStyle name="C03L" xfId="361"/>
    <cellStyle name="C04A" xfId="362"/>
    <cellStyle name="C04A 2" xfId="363"/>
    <cellStyle name="C04B" xfId="364"/>
    <cellStyle name="C04H" xfId="365"/>
    <cellStyle name="C04L" xfId="366"/>
    <cellStyle name="C05A" xfId="367"/>
    <cellStyle name="C05A 2" xfId="368"/>
    <cellStyle name="C05B" xfId="369"/>
    <cellStyle name="C05H" xfId="370"/>
    <cellStyle name="C05L" xfId="371"/>
    <cellStyle name="C06A" xfId="372"/>
    <cellStyle name="C06A 2" xfId="373"/>
    <cellStyle name="C06B" xfId="374"/>
    <cellStyle name="C06H" xfId="375"/>
    <cellStyle name="C06L" xfId="376"/>
    <cellStyle name="C07A" xfId="377"/>
    <cellStyle name="C07A 2" xfId="378"/>
    <cellStyle name="C07B" xfId="379"/>
    <cellStyle name="C07H" xfId="380"/>
    <cellStyle name="C07L" xfId="381"/>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327"/>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443"/>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2 2" xfId="384"/>
    <cellStyle name="Normal 2 2 3" xfId="445"/>
    <cellStyle name="Normal 2 2 4" xfId="383"/>
    <cellStyle name="Normal 2 3" xfId="127"/>
    <cellStyle name="Normal 2 4" xfId="128"/>
    <cellStyle name="Normal 2 5" xfId="129"/>
    <cellStyle name="Normal 2 6" xfId="130"/>
    <cellStyle name="Normal 2 7" xfId="131"/>
    <cellStyle name="Normal 2 8" xfId="132"/>
    <cellStyle name="Normal 2 9" xfId="38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14" xfId="385"/>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2 4" xfId="387"/>
    <cellStyle name="Normal 4 3" xfId="233"/>
    <cellStyle name="Normal 4 3 2" xfId="304"/>
    <cellStyle name="Normal 4 4" xfId="270"/>
    <cellStyle name="Normal 4 5" xfId="386"/>
    <cellStyle name="Normal 5" xfId="150"/>
    <cellStyle name="Normal 6" xfId="253"/>
    <cellStyle name="Normal 7" xfId="326"/>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444"/>
    <cellStyle name="R00A" xfId="388"/>
    <cellStyle name="R00A 2" xfId="389"/>
    <cellStyle name="R00B" xfId="390"/>
    <cellStyle name="R00B 2" xfId="391"/>
    <cellStyle name="R00L" xfId="392"/>
    <cellStyle name="R00L 2" xfId="393"/>
    <cellStyle name="R01A" xfId="394"/>
    <cellStyle name="R01A 2" xfId="395"/>
    <cellStyle name="R01B" xfId="328"/>
    <cellStyle name="R01H" xfId="396"/>
    <cellStyle name="R01L" xfId="397"/>
    <cellStyle name="R02A" xfId="398"/>
    <cellStyle name="R02A 2" xfId="399"/>
    <cellStyle name="R02B" xfId="400"/>
    <cellStyle name="R02H" xfId="401"/>
    <cellStyle name="R02L" xfId="402"/>
    <cellStyle name="R03A" xfId="403"/>
    <cellStyle name="R03A 2" xfId="404"/>
    <cellStyle name="R03B" xfId="405"/>
    <cellStyle name="R03B 2" xfId="406"/>
    <cellStyle name="R03B 2 2" xfId="407"/>
    <cellStyle name="R03H" xfId="408"/>
    <cellStyle name="R03L" xfId="409"/>
    <cellStyle name="R04A" xfId="410"/>
    <cellStyle name="R04A 2" xfId="411"/>
    <cellStyle name="R04B" xfId="412"/>
    <cellStyle name="R04B 2" xfId="413"/>
    <cellStyle name="R04B 2 2" xfId="414"/>
    <cellStyle name="R04H" xfId="415"/>
    <cellStyle name="R04L" xfId="416"/>
    <cellStyle name="R05A" xfId="417"/>
    <cellStyle name="R05A 2" xfId="418"/>
    <cellStyle name="R05B" xfId="419"/>
    <cellStyle name="R05B 2" xfId="420"/>
    <cellStyle name="R05B 2 2" xfId="421"/>
    <cellStyle name="R05H" xfId="422"/>
    <cellStyle name="R05L" xfId="423"/>
    <cellStyle name="R06A" xfId="424"/>
    <cellStyle name="R06A 2" xfId="425"/>
    <cellStyle name="R06B" xfId="426"/>
    <cellStyle name="R06B 2" xfId="427"/>
    <cellStyle name="R06B 2 2" xfId="428"/>
    <cellStyle name="R06H" xfId="429"/>
    <cellStyle name="R06L" xfId="430"/>
    <cellStyle name="R07A" xfId="431"/>
    <cellStyle name="R07A 2" xfId="432"/>
    <cellStyle name="R07B" xfId="433"/>
    <cellStyle name="R07B 2" xfId="434"/>
    <cellStyle name="R07B 2 2" xfId="435"/>
    <cellStyle name="R07H" xfId="436"/>
    <cellStyle name="R07L" xfId="437"/>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arp\Desktop\Testing\New%20folder\GRIC%20DMHC%20MLR%20Reporting%20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Essbase Input"/>
      <sheetName val="Tables"/>
      <sheetName val="Essbase Changes"/>
      <sheetName val="Dashboard"/>
      <sheetName val="Cover Page"/>
      <sheetName val="EB PT 1"/>
      <sheetName val="Pt 1 Summary of Data"/>
      <sheetName val="Pt 1 Summary of Data - Adj"/>
      <sheetName val="Pt 1 Summary of Data - Final"/>
      <sheetName val="EB PT 2"/>
      <sheetName val="Pt 2 Premium and Claims"/>
      <sheetName val="Pt 2 Premium and Claims - Adj"/>
      <sheetName val="Pt 2 Premium and Claims - Final"/>
      <sheetName val="Pt 3 Expense Allocation"/>
      <sheetName val="EB PT 4 P&amp;C Calcs"/>
      <sheetName val="Pt 4 Claims Calcs for PYs"/>
      <sheetName val="EB PT 4"/>
      <sheetName val="Pt 4 MLR Calculation - Final"/>
      <sheetName val="Pt 5 Additional Responses"/>
      <sheetName val="Attestations"/>
      <sheetName val="YOY SGA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5">
          <cell r="L35">
            <v>0</v>
          </cell>
        </row>
        <row r="36">
          <cell r="M36">
            <v>0</v>
          </cell>
        </row>
        <row r="37">
          <cell r="L37">
            <v>0</v>
          </cell>
        </row>
        <row r="39">
          <cell r="L39">
            <v>0</v>
          </cell>
        </row>
        <row r="40">
          <cell r="M40">
            <v>0</v>
          </cell>
        </row>
        <row r="42">
          <cell r="L42">
            <v>0</v>
          </cell>
        </row>
        <row r="43">
          <cell r="M43">
            <v>0</v>
          </cell>
        </row>
        <row r="44">
          <cell r="L44">
            <v>0</v>
          </cell>
        </row>
        <row r="46">
          <cell r="L46">
            <v>0</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heetViews>
  <sheetFormatPr defaultRowHeight="12.75" x14ac:dyDescent="0.2"/>
  <cols>
    <col min="1" max="1" width="2.42578125" style="170" bestFit="1" customWidth="1"/>
    <col min="2" max="2" width="52.140625" style="170" bestFit="1" customWidth="1"/>
    <col min="3" max="3" width="34.85546875" style="170" bestFit="1" customWidth="1"/>
    <col min="4" max="16384" width="9.140625" style="170"/>
  </cols>
  <sheetData>
    <row r="1" spans="1:3" x14ac:dyDescent="0.2">
      <c r="A1" s="172"/>
      <c r="B1" s="305" t="s">
        <v>144</v>
      </c>
      <c r="C1" s="306"/>
    </row>
    <row r="2" spans="1:3" x14ac:dyDescent="0.2">
      <c r="A2" s="172"/>
      <c r="B2" s="305" t="s">
        <v>145</v>
      </c>
      <c r="C2" s="307"/>
    </row>
    <row r="3" spans="1:3" x14ac:dyDescent="0.2">
      <c r="A3" s="172"/>
      <c r="B3" s="308" t="s">
        <v>150</v>
      </c>
      <c r="C3" s="309"/>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186</v>
      </c>
    </row>
    <row r="9" spans="1:3" x14ac:dyDescent="0.2">
      <c r="A9" s="175" t="s">
        <v>3</v>
      </c>
      <c r="B9" s="84" t="s">
        <v>90</v>
      </c>
      <c r="C9" s="423" t="s">
        <v>187</v>
      </c>
    </row>
    <row r="10" spans="1:3" ht="13.5" thickBot="1" x14ac:dyDescent="0.25">
      <c r="A10" s="176" t="s">
        <v>4</v>
      </c>
      <c r="B10" s="85" t="s">
        <v>87</v>
      </c>
      <c r="C10" s="133" t="s">
        <v>159</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P60"/>
  <sheetViews>
    <sheetView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5">
        <f>'Cover Page'!C7</f>
        <v>0</v>
      </c>
      <c r="C6" s="316"/>
      <c r="D6" s="316"/>
      <c r="E6" s="312" t="s">
        <v>106</v>
      </c>
      <c r="F6" s="313"/>
      <c r="G6" s="148"/>
      <c r="H6" s="52" t="str">
        <f>'Cover Page'!C10</f>
        <v>No</v>
      </c>
      <c r="I6" s="148"/>
      <c r="J6" s="148"/>
      <c r="K6" s="164"/>
      <c r="L6" s="164"/>
      <c r="M6" s="148"/>
      <c r="N6" s="136"/>
      <c r="O6" s="148"/>
      <c r="P6" s="148"/>
    </row>
    <row r="7" spans="1:16" s="137" customFormat="1" x14ac:dyDescent="0.2">
      <c r="A7" s="149"/>
      <c r="B7" s="60" t="s">
        <v>89</v>
      </c>
      <c r="C7" s="3"/>
      <c r="D7" s="3"/>
      <c r="E7" s="313"/>
      <c r="F7" s="313"/>
      <c r="G7" s="148"/>
      <c r="H7" s="147"/>
      <c r="K7" s="164"/>
      <c r="L7" s="164"/>
      <c r="M7" s="148"/>
      <c r="N7" s="147"/>
    </row>
    <row r="8" spans="1:16" s="137" customFormat="1" x14ac:dyDescent="0.2">
      <c r="A8" s="149"/>
      <c r="B8" s="317" t="str">
        <f>'Cover Page'!C8</f>
        <v>UnitedHealthcare Life Insurance Company</v>
      </c>
      <c r="C8" s="316"/>
      <c r="D8" s="316"/>
      <c r="E8" s="313"/>
      <c r="F8" s="313"/>
      <c r="G8" s="148"/>
      <c r="H8" s="165"/>
      <c r="K8" s="326"/>
      <c r="L8" s="326"/>
      <c r="M8" s="148"/>
      <c r="N8" s="165"/>
    </row>
    <row r="9" spans="1:16" s="137" customFormat="1" x14ac:dyDescent="0.2">
      <c r="A9" s="149"/>
      <c r="B9" s="61" t="s">
        <v>91</v>
      </c>
      <c r="C9" s="3"/>
      <c r="D9" s="3"/>
      <c r="E9" s="313"/>
      <c r="F9" s="313"/>
      <c r="H9" s="149"/>
      <c r="I9" s="148"/>
      <c r="J9" s="148"/>
      <c r="K9" s="166"/>
      <c r="L9" s="166"/>
      <c r="N9" s="149"/>
      <c r="O9" s="148"/>
      <c r="P9" s="148"/>
    </row>
    <row r="10" spans="1:16" s="137" customFormat="1" x14ac:dyDescent="0.2">
      <c r="A10" s="149"/>
      <c r="B10" s="318" t="str">
        <f>'Cover Page'!C9</f>
        <v>N/A</v>
      </c>
      <c r="C10" s="316"/>
      <c r="D10" s="316"/>
      <c r="E10" s="313"/>
      <c r="F10" s="313"/>
      <c r="G10" s="148"/>
      <c r="H10" s="136"/>
      <c r="K10" s="326"/>
      <c r="L10" s="326"/>
      <c r="M10" s="148"/>
      <c r="N10" s="136"/>
    </row>
    <row r="11" spans="1:16" s="137" customFormat="1" x14ac:dyDescent="0.2">
      <c r="A11" s="149"/>
      <c r="B11" s="61" t="s">
        <v>86</v>
      </c>
      <c r="C11" s="3"/>
      <c r="D11" s="3"/>
      <c r="E11" s="313"/>
      <c r="F11" s="313"/>
      <c r="H11" s="167"/>
      <c r="I11" s="148"/>
      <c r="J11" s="148"/>
      <c r="K11" s="166"/>
      <c r="L11" s="166"/>
      <c r="N11" s="167"/>
      <c r="O11" s="148"/>
      <c r="P11" s="148"/>
    </row>
    <row r="12" spans="1:16" s="137" customFormat="1" x14ac:dyDescent="0.2">
      <c r="A12" s="149"/>
      <c r="B12" s="318" t="str">
        <f>'Cover Page'!C6</f>
        <v>2017</v>
      </c>
      <c r="C12" s="319"/>
      <c r="D12" s="319"/>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7" t="s">
        <v>33</v>
      </c>
      <c r="F14" s="328"/>
      <c r="G14" s="328"/>
      <c r="H14" s="328"/>
      <c r="I14" s="328"/>
      <c r="J14" s="328"/>
      <c r="K14" s="327" t="s">
        <v>33</v>
      </c>
      <c r="L14" s="328"/>
      <c r="M14" s="328"/>
      <c r="N14" s="328"/>
      <c r="O14" s="328"/>
      <c r="P14" s="329"/>
    </row>
    <row r="15" spans="1:16" ht="13.7" customHeight="1" thickBot="1" x14ac:dyDescent="0.25">
      <c r="B15" s="2"/>
      <c r="C15" s="2"/>
      <c r="D15" s="9"/>
      <c r="E15" s="330" t="s">
        <v>107</v>
      </c>
      <c r="F15" s="331"/>
      <c r="G15" s="331"/>
      <c r="H15" s="331"/>
      <c r="I15" s="331"/>
      <c r="J15" s="332"/>
      <c r="K15" s="330" t="s">
        <v>108</v>
      </c>
      <c r="L15" s="331"/>
      <c r="M15" s="331"/>
      <c r="N15" s="331"/>
      <c r="O15" s="331"/>
      <c r="P15" s="332"/>
    </row>
    <row r="16" spans="1:16" ht="13.7" customHeight="1" thickBot="1" x14ac:dyDescent="0.25">
      <c r="B16" s="2"/>
      <c r="C16" s="2"/>
      <c r="D16" s="9"/>
      <c r="E16" s="335" t="s">
        <v>8</v>
      </c>
      <c r="F16" s="336"/>
      <c r="G16" s="335" t="s">
        <v>9</v>
      </c>
      <c r="H16" s="336"/>
      <c r="I16" s="333" t="s">
        <v>10</v>
      </c>
      <c r="J16" s="334"/>
      <c r="K16" s="335" t="s">
        <v>8</v>
      </c>
      <c r="L16" s="336"/>
      <c r="M16" s="335" t="s">
        <v>9</v>
      </c>
      <c r="N16" s="336"/>
      <c r="O16" s="333" t="s">
        <v>10</v>
      </c>
      <c r="P16" s="334"/>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0" t="s">
        <v>156</v>
      </c>
      <c r="C18" s="321"/>
      <c r="D18" s="322"/>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23"/>
      <c r="C19" s="324"/>
      <c r="D19" s="325"/>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397143.45</v>
      </c>
      <c r="L21" s="72">
        <f>'Pt 2 Premium and Claims'!L22+'Pt 2 Premium and Claims'!L23-'Pt 2 Premium and Claims'!L24-'Pt 2 Premium and Claims'!L25</f>
        <v>398670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0</v>
      </c>
      <c r="P21" s="72">
        <f>'Pt 2 Premium and Claims'!P22+'Pt 2 Premium and Claims'!P23-'Pt 2 Premium and Claims'!P24-'Pt 2 Premium and Claims'!P25</f>
        <v>0</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173066.97</v>
      </c>
      <c r="L24" s="72">
        <f>'Pt 2 Premium and Claims'!L51</f>
        <v>173073.21999999997</v>
      </c>
      <c r="M24" s="71">
        <f>'Pt 2 Premium and Claims'!M51</f>
        <v>0</v>
      </c>
      <c r="N24" s="72">
        <f>'Pt 2 Premium and Claims'!N51</f>
        <v>0</v>
      </c>
      <c r="O24" s="71">
        <f>'Pt 2 Premium and Claims'!O51</f>
        <v>0</v>
      </c>
      <c r="P24" s="72">
        <f>'Pt 2 Premium and Claims'!P51</f>
        <v>0</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v>45640.267443806391</v>
      </c>
      <c r="L28" s="289">
        <v>45640.267443806391</v>
      </c>
      <c r="M28" s="290"/>
      <c r="N28" s="293"/>
      <c r="O28" s="290"/>
      <c r="P28" s="289"/>
    </row>
    <row r="29" spans="2:16" s="147" customFormat="1" ht="25.5" x14ac:dyDescent="0.2">
      <c r="B29" s="19"/>
      <c r="C29" s="21"/>
      <c r="D29" s="15" t="s">
        <v>67</v>
      </c>
      <c r="E29" s="290"/>
      <c r="F29" s="289"/>
      <c r="G29" s="292"/>
      <c r="H29" s="293"/>
      <c r="I29" s="290"/>
      <c r="J29" s="294"/>
      <c r="K29" s="290">
        <v>0</v>
      </c>
      <c r="L29" s="289">
        <v>0</v>
      </c>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v>3558.5695493695757</v>
      </c>
      <c r="L31" s="289">
        <v>3558.5695493695757</v>
      </c>
      <c r="M31" s="290"/>
      <c r="N31" s="293"/>
      <c r="O31" s="290"/>
      <c r="P31" s="289"/>
    </row>
    <row r="32" spans="2:16" x14ac:dyDescent="0.2">
      <c r="B32" s="13"/>
      <c r="C32" s="21"/>
      <c r="D32" s="17" t="s">
        <v>105</v>
      </c>
      <c r="E32" s="290"/>
      <c r="F32" s="289"/>
      <c r="G32" s="292"/>
      <c r="H32" s="293"/>
      <c r="I32" s="290"/>
      <c r="J32" s="294"/>
      <c r="K32" s="290">
        <v>5722.0189430195305</v>
      </c>
      <c r="L32" s="289">
        <v>5722.0189430195305</v>
      </c>
      <c r="M32" s="290"/>
      <c r="N32" s="293"/>
      <c r="O32" s="290"/>
      <c r="P32" s="289"/>
    </row>
    <row r="33" spans="2:16" x14ac:dyDescent="0.2">
      <c r="B33" s="13"/>
      <c r="C33" s="21"/>
      <c r="D33" s="17" t="s">
        <v>104</v>
      </c>
      <c r="E33" s="290"/>
      <c r="F33" s="289"/>
      <c r="G33" s="292"/>
      <c r="H33" s="293"/>
      <c r="I33" s="290"/>
      <c r="J33" s="294"/>
      <c r="K33" s="290">
        <v>0</v>
      </c>
      <c r="L33" s="289">
        <v>0</v>
      </c>
      <c r="M33" s="290"/>
      <c r="N33" s="293"/>
      <c r="O33" s="290"/>
      <c r="P33" s="289"/>
    </row>
    <row r="34" spans="2:16" x14ac:dyDescent="0.2">
      <c r="B34" s="13"/>
      <c r="C34" s="21">
        <v>3.3</v>
      </c>
      <c r="D34" s="17" t="s">
        <v>21</v>
      </c>
      <c r="E34" s="291"/>
      <c r="F34" s="289"/>
      <c r="G34" s="292"/>
      <c r="H34" s="293"/>
      <c r="I34" s="290"/>
      <c r="J34" s="294"/>
      <c r="K34" s="291">
        <v>0</v>
      </c>
      <c r="L34" s="289">
        <v>0</v>
      </c>
      <c r="M34" s="290"/>
      <c r="N34" s="293"/>
      <c r="O34" s="290"/>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54920.855936195498</v>
      </c>
      <c r="L35" s="70">
        <f t="shared" si="0"/>
        <v>54920.855936195498</v>
      </c>
      <c r="M35" s="69">
        <f t="shared" si="0"/>
        <v>0</v>
      </c>
      <c r="N35" s="70">
        <f t="shared" si="0"/>
        <v>0</v>
      </c>
      <c r="O35" s="69">
        <f t="shared" si="0"/>
        <v>0</v>
      </c>
      <c r="P35" s="70">
        <f t="shared" si="0"/>
        <v>0</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v>0</v>
      </c>
      <c r="L38" s="289">
        <v>0</v>
      </c>
      <c r="M38" s="290"/>
      <c r="N38" s="289"/>
      <c r="O38" s="290"/>
      <c r="P38" s="289"/>
    </row>
    <row r="39" spans="2:16" x14ac:dyDescent="0.2">
      <c r="B39" s="16"/>
      <c r="C39" s="21">
        <v>4.2</v>
      </c>
      <c r="D39" s="17" t="s">
        <v>19</v>
      </c>
      <c r="E39" s="290"/>
      <c r="F39" s="289"/>
      <c r="G39" s="290"/>
      <c r="H39" s="289"/>
      <c r="I39" s="290"/>
      <c r="J39" s="289"/>
      <c r="K39" s="290">
        <v>31349.880662492833</v>
      </c>
      <c r="L39" s="289">
        <v>31349.880662492833</v>
      </c>
      <c r="M39" s="290"/>
      <c r="N39" s="289"/>
      <c r="O39" s="290"/>
      <c r="P39" s="289"/>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v>33493.160696344399</v>
      </c>
      <c r="L41" s="289">
        <v>33493.160696344399</v>
      </c>
      <c r="M41" s="291"/>
      <c r="N41" s="289"/>
      <c r="O41" s="291"/>
      <c r="P41" s="289"/>
    </row>
    <row r="42" spans="2:16" x14ac:dyDescent="0.2">
      <c r="B42" s="16"/>
      <c r="C42" s="25"/>
      <c r="D42" s="17" t="s">
        <v>125</v>
      </c>
      <c r="E42" s="291"/>
      <c r="F42" s="289"/>
      <c r="G42" s="291"/>
      <c r="H42" s="289"/>
      <c r="I42" s="291"/>
      <c r="J42" s="289"/>
      <c r="K42" s="291">
        <v>0</v>
      </c>
      <c r="L42" s="289">
        <v>0</v>
      </c>
      <c r="M42" s="291"/>
      <c r="N42" s="289"/>
      <c r="O42" s="291"/>
      <c r="P42" s="289"/>
    </row>
    <row r="43" spans="2:16" x14ac:dyDescent="0.2">
      <c r="B43" s="16"/>
      <c r="C43" s="21">
        <v>4.4000000000000004</v>
      </c>
      <c r="D43" s="17" t="s">
        <v>20</v>
      </c>
      <c r="E43" s="291"/>
      <c r="F43" s="292"/>
      <c r="G43" s="291"/>
      <c r="H43" s="292"/>
      <c r="I43" s="291"/>
      <c r="J43" s="292"/>
      <c r="K43" s="291">
        <v>26639.769572073874</v>
      </c>
      <c r="L43" s="292">
        <v>26639.769572073874</v>
      </c>
      <c r="M43" s="291"/>
      <c r="N43" s="292"/>
      <c r="O43" s="291"/>
      <c r="P43" s="289"/>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91482.810930911102</v>
      </c>
      <c r="L44" s="72">
        <f t="shared" si="1"/>
        <v>91482.810930911102</v>
      </c>
      <c r="M44" s="71">
        <f t="shared" si="1"/>
        <v>0</v>
      </c>
      <c r="N44" s="74">
        <f t="shared" si="1"/>
        <v>0</v>
      </c>
      <c r="O44" s="71">
        <f t="shared" si="1"/>
        <v>0</v>
      </c>
      <c r="P44" s="72">
        <f t="shared" si="1"/>
        <v>0</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622</v>
      </c>
      <c r="L47" s="184">
        <v>622</v>
      </c>
      <c r="M47" s="183"/>
      <c r="N47" s="184"/>
      <c r="O47" s="183"/>
      <c r="P47" s="6"/>
    </row>
    <row r="48" spans="2:16" s="147" customFormat="1" x14ac:dyDescent="0.2">
      <c r="B48" s="19"/>
      <c r="C48" s="21">
        <v>5.2</v>
      </c>
      <c r="D48" s="17" t="s">
        <v>27</v>
      </c>
      <c r="E48" s="183"/>
      <c r="F48" s="184"/>
      <c r="G48" s="183"/>
      <c r="H48" s="184"/>
      <c r="I48" s="183"/>
      <c r="J48" s="184"/>
      <c r="K48" s="183">
        <v>8601</v>
      </c>
      <c r="L48" s="184">
        <v>8601</v>
      </c>
      <c r="M48" s="183"/>
      <c r="N48" s="184"/>
      <c r="O48" s="183"/>
      <c r="P48" s="297"/>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716.75</v>
      </c>
      <c r="L49" s="185">
        <f t="shared" si="2"/>
        <v>716.75</v>
      </c>
      <c r="M49" s="189">
        <f>M48/12</f>
        <v>0</v>
      </c>
      <c r="N49" s="185">
        <f>N48/12</f>
        <v>0</v>
      </c>
      <c r="O49" s="189">
        <f t="shared" si="2"/>
        <v>0</v>
      </c>
      <c r="P49" s="185">
        <f t="shared" si="2"/>
        <v>0</v>
      </c>
    </row>
    <row r="50" spans="2:16" ht="25.9" customHeight="1" x14ac:dyDescent="0.2">
      <c r="B50" s="36"/>
      <c r="C50" s="37"/>
      <c r="D50" s="38"/>
      <c r="E50" s="310"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1"/>
      <c r="F51" s="221"/>
      <c r="G51" s="221"/>
      <c r="H51" s="221"/>
      <c r="I51" s="221"/>
      <c r="J51" s="221"/>
      <c r="K51" s="222"/>
      <c r="L51" s="221"/>
      <c r="M51" s="221"/>
      <c r="N51" s="221"/>
      <c r="O51" s="221"/>
      <c r="P51" s="223"/>
    </row>
    <row r="52" spans="2:16" x14ac:dyDescent="0.2">
      <c r="B52" s="29" t="s">
        <v>56</v>
      </c>
      <c r="C52" s="30" t="s">
        <v>53</v>
      </c>
      <c r="D52" s="26"/>
      <c r="E52" s="295">
        <v>4052.8299999999995</v>
      </c>
      <c r="F52" s="224"/>
      <c r="G52" s="224"/>
      <c r="H52" s="224"/>
      <c r="I52" s="224"/>
      <c r="J52" s="224"/>
      <c r="K52" s="222"/>
      <c r="L52" s="224"/>
      <c r="M52" s="224"/>
      <c r="N52" s="224"/>
      <c r="O52" s="224"/>
      <c r="P52" s="225"/>
    </row>
    <row r="53" spans="2:16" ht="13.5" thickBot="1" x14ac:dyDescent="0.25">
      <c r="B53" s="31" t="s">
        <v>57</v>
      </c>
      <c r="C53" s="32" t="s">
        <v>131</v>
      </c>
      <c r="D53" s="33"/>
      <c r="E53" s="296">
        <v>37.986097711447549</v>
      </c>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4" t="s">
        <v>143</v>
      </c>
      <c r="D56" s="314"/>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4" t="s">
        <v>102</v>
      </c>
      <c r="D59" s="314"/>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4" type="noConversion"/>
  <conditionalFormatting sqref="E38:E39 E41:E42 E28:E29 E31:E35 G28:G29 G31:G34 I28:I29 I31:I34 E35:F35 E44 I44 G44 E47:F48">
    <cfRule type="cellIs" dxfId="55" priority="73" stopIfTrue="1" operator="lessThan">
      <formula>0</formula>
    </cfRule>
  </conditionalFormatting>
  <conditionalFormatting sqref="K28:K29 K31:K34 M28:M29 M31:M34 O28:O29 O31:O34 O44 M44 K44">
    <cfRule type="cellIs" dxfId="54" priority="42" stopIfTrue="1" operator="lessThan">
      <formula>0</formula>
    </cfRule>
  </conditionalFormatting>
  <conditionalFormatting sqref="G35:H35">
    <cfRule type="cellIs" dxfId="53" priority="14" stopIfTrue="1" operator="lessThan">
      <formula>0</formula>
    </cfRule>
  </conditionalFormatting>
  <conditionalFormatting sqref="I35:J35">
    <cfRule type="cellIs" dxfId="52" priority="13" stopIfTrue="1" operator="lessThan">
      <formula>0</formula>
    </cfRule>
  </conditionalFormatting>
  <conditionalFormatting sqref="K35:L35">
    <cfRule type="cellIs" dxfId="51" priority="12" stopIfTrue="1" operator="lessThan">
      <formula>0</formula>
    </cfRule>
  </conditionalFormatting>
  <conditionalFormatting sqref="M35:N35">
    <cfRule type="cellIs" dxfId="50" priority="11" stopIfTrue="1" operator="lessThan">
      <formula>0</formula>
    </cfRule>
  </conditionalFormatting>
  <conditionalFormatting sqref="O35:P35">
    <cfRule type="cellIs" dxfId="49" priority="10" stopIfTrue="1" operator="lessThan">
      <formula>0</formula>
    </cfRule>
  </conditionalFormatting>
  <conditionalFormatting sqref="G38:G39 I38:I39 K38:K39 M38:M39 O38:O39">
    <cfRule type="cellIs" dxfId="48" priority="9" stopIfTrue="1" operator="lessThan">
      <formula>0</formula>
    </cfRule>
  </conditionalFormatting>
  <conditionalFormatting sqref="F43">
    <cfRule type="cellIs" dxfId="47" priority="8" stopIfTrue="1" operator="lessThan">
      <formula>0</formula>
    </cfRule>
  </conditionalFormatting>
  <conditionalFormatting sqref="E43">
    <cfRule type="cellIs" dxfId="46" priority="6" stopIfTrue="1" operator="lessThan">
      <formula>0</formula>
    </cfRule>
  </conditionalFormatting>
  <conditionalFormatting sqref="H43 J43 L43 N43">
    <cfRule type="cellIs" dxfId="45" priority="4" stopIfTrue="1" operator="lessThan">
      <formula>0</formula>
    </cfRule>
  </conditionalFormatting>
  <conditionalFormatting sqref="G43 I43 K43 M43 O43">
    <cfRule type="cellIs" dxfId="44" priority="3" stopIfTrue="1" operator="lessThan">
      <formula>0</formula>
    </cfRule>
  </conditionalFormatting>
  <conditionalFormatting sqref="G41:G42 I41:I42 K41:K42 M41:M42 O41:O42">
    <cfRule type="cellIs" dxfId="43" priority="2" stopIfTrue="1" operator="lessThan">
      <formula>0</formula>
    </cfRule>
  </conditionalFormatting>
  <conditionalFormatting sqref="G47:O48">
    <cfRule type="cellIs" dxfId="42"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P59"/>
  <sheetViews>
    <sheetView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5">
        <f>'Cover Page'!C7</f>
        <v>0</v>
      </c>
      <c r="C6" s="316"/>
      <c r="D6" s="316"/>
      <c r="E6" s="337" t="s">
        <v>126</v>
      </c>
      <c r="F6" s="337"/>
      <c r="G6" s="147"/>
      <c r="H6" s="150"/>
      <c r="K6" s="339"/>
      <c r="L6" s="339"/>
      <c r="M6" s="147"/>
      <c r="N6" s="150"/>
    </row>
    <row r="7" spans="1:16" s="137" customFormat="1" x14ac:dyDescent="0.2">
      <c r="A7" s="149"/>
      <c r="B7" s="60" t="s">
        <v>89</v>
      </c>
      <c r="C7" s="3"/>
      <c r="D7" s="3"/>
      <c r="E7" s="338"/>
      <c r="F7" s="338"/>
      <c r="G7" s="147"/>
      <c r="H7" s="147"/>
      <c r="K7" s="147"/>
      <c r="L7" s="147"/>
      <c r="M7" s="147"/>
      <c r="N7" s="147"/>
    </row>
    <row r="8" spans="1:16" s="137" customFormat="1" x14ac:dyDescent="0.2">
      <c r="A8" s="149"/>
      <c r="B8" s="317" t="str">
        <f>'Cover Page'!C8</f>
        <v>UnitedHealthcare Life Insurance Company</v>
      </c>
      <c r="C8" s="316"/>
      <c r="D8" s="316"/>
      <c r="E8" s="338"/>
      <c r="F8" s="338"/>
      <c r="G8" s="147"/>
      <c r="H8" s="150"/>
      <c r="I8" s="148"/>
      <c r="J8" s="148"/>
      <c r="K8" s="339"/>
      <c r="L8" s="339"/>
      <c r="M8" s="147"/>
      <c r="N8" s="150"/>
      <c r="O8" s="148"/>
      <c r="P8" s="148"/>
    </row>
    <row r="9" spans="1:16" s="137" customFormat="1" x14ac:dyDescent="0.2">
      <c r="A9" s="149"/>
      <c r="B9" s="61" t="s">
        <v>91</v>
      </c>
      <c r="C9" s="3"/>
      <c r="D9" s="3"/>
      <c r="E9" s="338"/>
      <c r="F9" s="338"/>
      <c r="G9" s="149"/>
      <c r="H9" s="149"/>
      <c r="I9" s="148"/>
      <c r="J9" s="148"/>
      <c r="K9" s="151"/>
      <c r="L9" s="151"/>
      <c r="M9" s="149"/>
      <c r="N9" s="149"/>
      <c r="O9" s="148"/>
      <c r="P9" s="148"/>
    </row>
    <row r="10" spans="1:16" s="137" customFormat="1" x14ac:dyDescent="0.2">
      <c r="A10" s="149"/>
      <c r="B10" s="318" t="str">
        <f>'Cover Page'!C9</f>
        <v>N/A</v>
      </c>
      <c r="C10" s="316"/>
      <c r="D10" s="316"/>
      <c r="E10" s="338"/>
      <c r="F10" s="338"/>
      <c r="G10" s="149"/>
      <c r="H10" s="150"/>
      <c r="I10" s="148"/>
      <c r="J10" s="148"/>
      <c r="K10" s="339"/>
      <c r="L10" s="339"/>
      <c r="M10" s="149"/>
      <c r="N10" s="150"/>
      <c r="O10" s="148"/>
      <c r="P10" s="148"/>
    </row>
    <row r="11" spans="1:16" s="137" customFormat="1" x14ac:dyDescent="0.2">
      <c r="A11" s="149"/>
      <c r="B11" s="61" t="s">
        <v>86</v>
      </c>
      <c r="C11" s="3"/>
      <c r="D11" s="3"/>
      <c r="E11" s="338"/>
      <c r="F11" s="338"/>
      <c r="G11" s="149"/>
      <c r="H11" s="152"/>
      <c r="I11" s="148"/>
      <c r="J11" s="148"/>
      <c r="K11" s="151"/>
      <c r="L11" s="151"/>
      <c r="M11" s="149"/>
      <c r="N11" s="152"/>
      <c r="O11" s="148"/>
      <c r="P11" s="148"/>
    </row>
    <row r="12" spans="1:16" s="137" customFormat="1" x14ac:dyDescent="0.2">
      <c r="A12" s="149"/>
      <c r="B12" s="318" t="str">
        <f>'Cover Page'!C6</f>
        <v>2017</v>
      </c>
      <c r="C12" s="316"/>
      <c r="D12" s="316"/>
      <c r="E12" s="339"/>
      <c r="F12" s="339"/>
      <c r="G12" s="149"/>
      <c r="H12" s="150"/>
      <c r="I12" s="148"/>
      <c r="J12" s="148"/>
      <c r="K12" s="339"/>
      <c r="L12" s="339"/>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7" t="s">
        <v>33</v>
      </c>
      <c r="F15" s="328"/>
      <c r="G15" s="328"/>
      <c r="H15" s="328"/>
      <c r="I15" s="328"/>
      <c r="J15" s="328"/>
      <c r="K15" s="327" t="s">
        <v>33</v>
      </c>
      <c r="L15" s="328"/>
      <c r="M15" s="328"/>
      <c r="N15" s="328"/>
      <c r="O15" s="328"/>
      <c r="P15" s="329"/>
    </row>
    <row r="16" spans="1:16" ht="13.7" customHeight="1" thickBot="1" x14ac:dyDescent="0.25">
      <c r="D16" s="147"/>
      <c r="E16" s="330" t="s">
        <v>107</v>
      </c>
      <c r="F16" s="342"/>
      <c r="G16" s="342"/>
      <c r="H16" s="342"/>
      <c r="I16" s="342"/>
      <c r="J16" s="343"/>
      <c r="K16" s="330" t="s">
        <v>108</v>
      </c>
      <c r="L16" s="342"/>
      <c r="M16" s="342"/>
      <c r="N16" s="342"/>
      <c r="O16" s="342"/>
      <c r="P16" s="343"/>
    </row>
    <row r="17" spans="2:16" ht="13.7" customHeight="1" thickBot="1" x14ac:dyDescent="0.25">
      <c r="D17" s="147"/>
      <c r="E17" s="340" t="s">
        <v>8</v>
      </c>
      <c r="F17" s="341"/>
      <c r="G17" s="340" t="s">
        <v>9</v>
      </c>
      <c r="H17" s="341"/>
      <c r="I17" s="333" t="s">
        <v>10</v>
      </c>
      <c r="J17" s="334"/>
      <c r="K17" s="340" t="s">
        <v>8</v>
      </c>
      <c r="L17" s="341"/>
      <c r="M17" s="340" t="s">
        <v>9</v>
      </c>
      <c r="N17" s="341"/>
      <c r="O17" s="333" t="s">
        <v>10</v>
      </c>
      <c r="P17" s="334"/>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0" t="s">
        <v>157</v>
      </c>
      <c r="C19" s="321"/>
      <c r="D19" s="322"/>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3"/>
      <c r="C20" s="324"/>
      <c r="D20" s="325"/>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411821.61</v>
      </c>
      <c r="L22" s="281">
        <v>398670</v>
      </c>
      <c r="M22" s="282"/>
      <c r="N22" s="281"/>
      <c r="O22" s="282"/>
      <c r="P22" s="281"/>
    </row>
    <row r="23" spans="2:16" x14ac:dyDescent="0.2">
      <c r="B23" s="13"/>
      <c r="C23" s="14">
        <v>1.2</v>
      </c>
      <c r="D23" s="17" t="s">
        <v>16</v>
      </c>
      <c r="E23" s="282"/>
      <c r="F23" s="281"/>
      <c r="G23" s="282"/>
      <c r="H23" s="281"/>
      <c r="I23" s="282"/>
      <c r="J23" s="281"/>
      <c r="K23" s="282">
        <v>0</v>
      </c>
      <c r="L23" s="281">
        <v>0</v>
      </c>
      <c r="M23" s="282"/>
      <c r="N23" s="281"/>
      <c r="O23" s="282"/>
      <c r="P23" s="281"/>
    </row>
    <row r="24" spans="2:16" x14ac:dyDescent="0.2">
      <c r="B24" s="13"/>
      <c r="C24" s="14">
        <v>1.3</v>
      </c>
      <c r="D24" s="17" t="s">
        <v>34</v>
      </c>
      <c r="E24" s="282"/>
      <c r="F24" s="281"/>
      <c r="G24" s="282"/>
      <c r="H24" s="281"/>
      <c r="I24" s="282"/>
      <c r="J24" s="281"/>
      <c r="K24" s="282">
        <v>14678.16</v>
      </c>
      <c r="L24" s="281">
        <v>0</v>
      </c>
      <c r="M24" s="282"/>
      <c r="N24" s="281"/>
      <c r="O24" s="282"/>
      <c r="P24" s="281"/>
    </row>
    <row r="25" spans="2:16" x14ac:dyDescent="0.2">
      <c r="B25" s="13"/>
      <c r="C25" s="14">
        <v>1.4</v>
      </c>
      <c r="D25" s="17" t="s">
        <v>17</v>
      </c>
      <c r="E25" s="282"/>
      <c r="F25" s="281"/>
      <c r="G25" s="282"/>
      <c r="H25" s="281"/>
      <c r="I25" s="282"/>
      <c r="J25" s="281"/>
      <c r="K25" s="282">
        <v>0</v>
      </c>
      <c r="L25" s="281">
        <v>0</v>
      </c>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177190.25</v>
      </c>
      <c r="L29" s="233"/>
      <c r="M29" s="282"/>
      <c r="N29" s="233"/>
      <c r="O29" s="282"/>
      <c r="P29" s="233"/>
    </row>
    <row r="30" spans="2:16" ht="28.5" customHeight="1" x14ac:dyDescent="0.2">
      <c r="B30" s="13"/>
      <c r="C30" s="14"/>
      <c r="D30" s="15" t="s">
        <v>54</v>
      </c>
      <c r="E30" s="278"/>
      <c r="F30" s="281"/>
      <c r="G30" s="278"/>
      <c r="H30" s="281"/>
      <c r="I30" s="278"/>
      <c r="J30" s="281"/>
      <c r="K30" s="278"/>
      <c r="L30" s="282">
        <v>172102.19999999998</v>
      </c>
      <c r="M30" s="278"/>
      <c r="N30" s="281"/>
      <c r="O30" s="278"/>
      <c r="P30" s="281"/>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v>3717.4299999999985</v>
      </c>
      <c r="L32" s="233"/>
      <c r="M32" s="282"/>
      <c r="N32" s="232"/>
      <c r="O32" s="282"/>
      <c r="P32" s="233"/>
    </row>
    <row r="33" spans="2:16" s="147" customFormat="1" ht="25.5" x14ac:dyDescent="0.2">
      <c r="B33" s="19"/>
      <c r="C33" s="14"/>
      <c r="D33" s="15" t="s">
        <v>44</v>
      </c>
      <c r="E33" s="278"/>
      <c r="F33" s="281"/>
      <c r="G33" s="278"/>
      <c r="H33" s="287"/>
      <c r="I33" s="278"/>
      <c r="J33" s="281"/>
      <c r="K33" s="278"/>
      <c r="L33" s="282">
        <v>971.02000000000089</v>
      </c>
      <c r="M33" s="278"/>
      <c r="N33" s="287"/>
      <c r="O33" s="278"/>
      <c r="P33" s="281"/>
    </row>
    <row r="34" spans="2:16" x14ac:dyDescent="0.2">
      <c r="B34" s="13"/>
      <c r="C34" s="14">
        <v>2.2999999999999998</v>
      </c>
      <c r="D34" s="17" t="s">
        <v>28</v>
      </c>
      <c r="E34" s="282"/>
      <c r="F34" s="233"/>
      <c r="G34" s="282"/>
      <c r="H34" s="232"/>
      <c r="I34" s="282"/>
      <c r="J34" s="233"/>
      <c r="K34" s="282">
        <v>7840.71</v>
      </c>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f>'[1]Pt 2 Premium and Claims - Final'!L35</f>
        <v>0</v>
      </c>
      <c r="L36" s="233"/>
      <c r="M36" s="282"/>
      <c r="N36" s="232"/>
      <c r="O36" s="282"/>
      <c r="P36" s="233"/>
    </row>
    <row r="37" spans="2:16" s="147" customFormat="1" ht="25.5" x14ac:dyDescent="0.2">
      <c r="B37" s="19"/>
      <c r="C37" s="14"/>
      <c r="D37" s="15" t="s">
        <v>43</v>
      </c>
      <c r="E37" s="278"/>
      <c r="F37" s="281"/>
      <c r="G37" s="278"/>
      <c r="H37" s="287"/>
      <c r="I37" s="278"/>
      <c r="J37" s="281"/>
      <c r="K37" s="278"/>
      <c r="L37" s="282">
        <f>'[1]Pt 2 Premium and Claims - Final'!M36</f>
        <v>0</v>
      </c>
      <c r="M37" s="278"/>
      <c r="N37" s="287"/>
      <c r="O37" s="278"/>
      <c r="P37" s="281"/>
    </row>
    <row r="38" spans="2:16" x14ac:dyDescent="0.2">
      <c r="B38" s="13"/>
      <c r="C38" s="14">
        <v>2.5</v>
      </c>
      <c r="D38" s="17" t="s">
        <v>29</v>
      </c>
      <c r="E38" s="282"/>
      <c r="F38" s="233"/>
      <c r="G38" s="282"/>
      <c r="H38" s="232"/>
      <c r="I38" s="282"/>
      <c r="J38" s="233"/>
      <c r="K38" s="282">
        <f>'[1]Pt 2 Premium and Claims - Final'!L37</f>
        <v>0</v>
      </c>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f>'[1]Pt 2 Premium and Claims - Final'!L39</f>
        <v>0</v>
      </c>
      <c r="L40" s="233"/>
      <c r="M40" s="282"/>
      <c r="N40" s="232"/>
      <c r="O40" s="282"/>
      <c r="P40" s="233"/>
    </row>
    <row r="41" spans="2:16" ht="27.95" customHeight="1" x14ac:dyDescent="0.2">
      <c r="B41" s="13"/>
      <c r="C41" s="14"/>
      <c r="D41" s="15" t="s">
        <v>114</v>
      </c>
      <c r="E41" s="278"/>
      <c r="F41" s="281"/>
      <c r="G41" s="278"/>
      <c r="H41" s="287"/>
      <c r="I41" s="278"/>
      <c r="J41" s="281"/>
      <c r="K41" s="278"/>
      <c r="L41" s="282">
        <f>'[1]Pt 2 Premium and Claims - Final'!M40</f>
        <v>0</v>
      </c>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f>'[1]Pt 2 Premium and Claims - Final'!L42</f>
        <v>0</v>
      </c>
      <c r="L43" s="233"/>
      <c r="M43" s="282"/>
      <c r="N43" s="232"/>
      <c r="O43" s="282"/>
      <c r="P43" s="233"/>
    </row>
    <row r="44" spans="2:16" s="147" customFormat="1" ht="25.5" x14ac:dyDescent="0.2">
      <c r="B44" s="19"/>
      <c r="C44" s="14"/>
      <c r="D44" s="15" t="s">
        <v>116</v>
      </c>
      <c r="E44" s="278"/>
      <c r="F44" s="281"/>
      <c r="G44" s="278"/>
      <c r="H44" s="287"/>
      <c r="I44" s="278"/>
      <c r="J44" s="281"/>
      <c r="K44" s="278"/>
      <c r="L44" s="282">
        <f>'[1]Pt 2 Premium and Claims - Final'!M43</f>
        <v>0</v>
      </c>
      <c r="M44" s="278"/>
      <c r="N44" s="287"/>
      <c r="O44" s="278"/>
      <c r="P44" s="281"/>
    </row>
    <row r="45" spans="2:16" x14ac:dyDescent="0.2">
      <c r="B45" s="13"/>
      <c r="C45" s="92" t="s">
        <v>117</v>
      </c>
      <c r="D45" s="17" t="s">
        <v>30</v>
      </c>
      <c r="E45" s="282"/>
      <c r="F45" s="279"/>
      <c r="G45" s="282"/>
      <c r="H45" s="280"/>
      <c r="I45" s="282"/>
      <c r="J45" s="279"/>
      <c r="K45" s="282">
        <f>'[1]Pt 2 Premium and Claims - Final'!L44</f>
        <v>0</v>
      </c>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f>'[1]Pt 2 Premium and Claims - Final'!L46</f>
        <v>0</v>
      </c>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173066.97</v>
      </c>
      <c r="L51" s="81">
        <f>L30+L33+L37+L41+L44+L47+L48+L50</f>
        <v>173073.21999999997</v>
      </c>
      <c r="M51" s="80">
        <f>M29+M32-M34+M36-M38+M40+M43-M45+M47+M48-M49+M50</f>
        <v>0</v>
      </c>
      <c r="N51" s="81">
        <f>N30+N33+N37+N41+N44+N47+N48+N50</f>
        <v>0</v>
      </c>
      <c r="O51" s="80">
        <f>O29+O32-O34+O36-O38+O40+O43-O45+O47+O48-O49+O50</f>
        <v>0</v>
      </c>
      <c r="P51" s="81">
        <f>P30+P33+P37+P41+P44+P47+P48+P50</f>
        <v>0</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8:P48 E43:J43 E50:P50 L43:P43 E47:J47 L47:P47">
    <cfRule type="cellIs" dxfId="41" priority="104" stopIfTrue="1" operator="lessThan">
      <formula>0</formula>
    </cfRule>
  </conditionalFormatting>
  <conditionalFormatting sqref="O49 O45 M45 M49 K49 M40 O40 O38 M38 M34 O34 N41 P41 M32 O32 M36 O36 N33 P33 N37 P37 N44 P44">
    <cfRule type="cellIs" dxfId="40" priority="28" stopIfTrue="1" operator="lessThan">
      <formula>0</formula>
    </cfRule>
  </conditionalFormatting>
  <conditionalFormatting sqref="G22:G25">
    <cfRule type="cellIs" dxfId="39" priority="25" stopIfTrue="1" operator="lessThan">
      <formula>0</formula>
    </cfRule>
  </conditionalFormatting>
  <conditionalFormatting sqref="I22:I25">
    <cfRule type="cellIs" dxfId="38" priority="24" stopIfTrue="1" operator="lessThan">
      <formula>0</formula>
    </cfRule>
  </conditionalFormatting>
  <conditionalFormatting sqref="K22:K25">
    <cfRule type="cellIs" dxfId="37" priority="23" stopIfTrue="1" operator="lessThan">
      <formula>0</formula>
    </cfRule>
  </conditionalFormatting>
  <conditionalFormatting sqref="M22:M25">
    <cfRule type="cellIs" dxfId="36" priority="22" stopIfTrue="1" operator="lessThan">
      <formula>0</formula>
    </cfRule>
  </conditionalFormatting>
  <conditionalFormatting sqref="O22:O25">
    <cfRule type="cellIs" dxfId="35" priority="21" stopIfTrue="1" operator="lessThan">
      <formula>0</formula>
    </cfRule>
  </conditionalFormatting>
  <conditionalFormatting sqref="G29 H30">
    <cfRule type="cellIs" dxfId="34" priority="20" stopIfTrue="1" operator="lessThan">
      <formula>0</formula>
    </cfRule>
  </conditionalFormatting>
  <conditionalFormatting sqref="I29 J30">
    <cfRule type="cellIs" dxfId="33" priority="19" stopIfTrue="1" operator="lessThan">
      <formula>0</formula>
    </cfRule>
  </conditionalFormatting>
  <conditionalFormatting sqref="K29 L30">
    <cfRule type="cellIs" dxfId="32" priority="18" stopIfTrue="1" operator="lessThan">
      <formula>0</formula>
    </cfRule>
  </conditionalFormatting>
  <conditionalFormatting sqref="M29 N30">
    <cfRule type="cellIs" dxfId="31" priority="17" stopIfTrue="1" operator="lessThan">
      <formula>0</formula>
    </cfRule>
  </conditionalFormatting>
  <conditionalFormatting sqref="O29 P30">
    <cfRule type="cellIs" dxfId="30" priority="16" stopIfTrue="1" operator="lessThan">
      <formula>0</formula>
    </cfRule>
  </conditionalFormatting>
  <conditionalFormatting sqref="K36">
    <cfRule type="cellIs" dxfId="29" priority="12" stopIfTrue="1" operator="lessThan">
      <formula>0</formula>
    </cfRule>
  </conditionalFormatting>
  <conditionalFormatting sqref="L37">
    <cfRule type="cellIs" dxfId="28" priority="11" stopIfTrue="1" operator="lessThan">
      <formula>0</formula>
    </cfRule>
  </conditionalFormatting>
  <conditionalFormatting sqref="K38">
    <cfRule type="cellIs" dxfId="27" priority="10" stopIfTrue="1" operator="lessThan">
      <formula>0</formula>
    </cfRule>
  </conditionalFormatting>
  <conditionalFormatting sqref="K40">
    <cfRule type="cellIs" dxfId="26" priority="9" stopIfTrue="1" operator="lessThan">
      <formula>0</formula>
    </cfRule>
  </conditionalFormatting>
  <conditionalFormatting sqref="L41">
    <cfRule type="cellIs" dxfId="25" priority="8" stopIfTrue="1" operator="lessThan">
      <formula>0</formula>
    </cfRule>
  </conditionalFormatting>
  <conditionalFormatting sqref="K43">
    <cfRule type="cellIs" dxfId="24" priority="7" stopIfTrue="1" operator="lessThan">
      <formula>0</formula>
    </cfRule>
  </conditionalFormatting>
  <conditionalFormatting sqref="L44">
    <cfRule type="cellIs" dxfId="23" priority="6" stopIfTrue="1" operator="lessThan">
      <formula>0</formula>
    </cfRule>
  </conditionalFormatting>
  <conditionalFormatting sqref="K45">
    <cfRule type="cellIs" dxfId="22" priority="5" stopIfTrue="1" operator="lessThan">
      <formula>0</formula>
    </cfRule>
  </conditionalFormatting>
  <conditionalFormatting sqref="K47">
    <cfRule type="cellIs" dxfId="21" priority="4" stopIfTrue="1" operator="lessThan">
      <formula>0</formula>
    </cfRule>
  </conditionalFormatting>
  <conditionalFormatting sqref="K32">
    <cfRule type="cellIs" dxfId="20" priority="3" stopIfTrue="1" operator="lessThan">
      <formula>0</formula>
    </cfRule>
  </conditionalFormatting>
  <conditionalFormatting sqref="L33">
    <cfRule type="cellIs" dxfId="19" priority="2" stopIfTrue="1" operator="lessThan">
      <formula>0</formula>
    </cfRule>
  </conditionalFormatting>
  <conditionalFormatting sqref="K34">
    <cfRule type="cellIs" dxfId="18"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4"/>
      <c r="E2" s="345"/>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5" t="s">
        <v>127</v>
      </c>
      <c r="E6" s="355"/>
      <c r="F6" s="355"/>
    </row>
    <row r="7" spans="2:13" s="7" customFormat="1" x14ac:dyDescent="0.2">
      <c r="B7" s="60" t="s">
        <v>89</v>
      </c>
      <c r="D7" s="355"/>
      <c r="E7" s="355"/>
      <c r="F7" s="355"/>
    </row>
    <row r="8" spans="2:13" s="7" customFormat="1" x14ac:dyDescent="0.2">
      <c r="B8" s="87" t="str">
        <f>'Cover Page'!C8</f>
        <v>UnitedHealthcare Life Insurance Company</v>
      </c>
      <c r="D8" s="355"/>
      <c r="E8" s="355"/>
      <c r="F8" s="355"/>
    </row>
    <row r="9" spans="2:13" s="7" customFormat="1" x14ac:dyDescent="0.2">
      <c r="B9" s="61" t="s">
        <v>91</v>
      </c>
      <c r="D9" s="355"/>
      <c r="E9" s="355"/>
      <c r="F9" s="355"/>
    </row>
    <row r="10" spans="2:13" s="7" customFormat="1" x14ac:dyDescent="0.2">
      <c r="B10" s="87" t="str">
        <f>'Cover Page'!C9</f>
        <v>N/A</v>
      </c>
      <c r="D10" s="355"/>
      <c r="E10" s="355"/>
      <c r="F10" s="355"/>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56" t="s">
        <v>77</v>
      </c>
      <c r="E15" s="357"/>
      <c r="F15" s="357"/>
      <c r="G15" s="357"/>
      <c r="H15" s="357"/>
      <c r="I15" s="357"/>
      <c r="J15" s="357"/>
      <c r="K15" s="357"/>
      <c r="L15" s="358"/>
      <c r="M15" s="55"/>
    </row>
    <row r="16" spans="2:13" s="57" customFormat="1" ht="13.5" thickBot="1" x14ac:dyDescent="0.25">
      <c r="B16" s="97">
        <v>1</v>
      </c>
      <c r="C16" s="100">
        <v>2</v>
      </c>
      <c r="D16" s="359">
        <v>3</v>
      </c>
      <c r="E16" s="360"/>
      <c r="F16" s="360"/>
      <c r="G16" s="360"/>
      <c r="H16" s="360"/>
      <c r="I16" s="360"/>
      <c r="J16" s="360"/>
      <c r="K16" s="360"/>
      <c r="L16" s="361"/>
    </row>
    <row r="17" spans="2:13" s="56" customFormat="1" x14ac:dyDescent="0.2">
      <c r="B17" s="98" t="s">
        <v>78</v>
      </c>
      <c r="C17" s="255"/>
      <c r="D17" s="362"/>
      <c r="E17" s="363"/>
      <c r="F17" s="363"/>
      <c r="G17" s="363"/>
      <c r="H17" s="363"/>
      <c r="I17" s="363"/>
      <c r="J17" s="363"/>
      <c r="K17" s="363"/>
      <c r="L17" s="364"/>
      <c r="M17" s="55"/>
    </row>
    <row r="18" spans="2:13" s="56" customFormat="1" ht="35.25" customHeight="1" x14ac:dyDescent="0.2">
      <c r="B18" s="58" t="s">
        <v>160</v>
      </c>
      <c r="C18" s="256"/>
      <c r="D18" s="346" t="s">
        <v>165</v>
      </c>
      <c r="E18" s="347"/>
      <c r="F18" s="347"/>
      <c r="G18" s="347"/>
      <c r="H18" s="347"/>
      <c r="I18" s="347"/>
      <c r="J18" s="347"/>
      <c r="K18" s="347"/>
      <c r="L18" s="348"/>
      <c r="M18" s="55"/>
    </row>
    <row r="19" spans="2:13" s="56" customFormat="1" ht="35.25" customHeight="1" x14ac:dyDescent="0.2">
      <c r="B19" s="58" t="s">
        <v>161</v>
      </c>
      <c r="C19" s="256"/>
      <c r="D19" s="346" t="s">
        <v>166</v>
      </c>
      <c r="E19" s="347"/>
      <c r="F19" s="347"/>
      <c r="G19" s="347"/>
      <c r="H19" s="347"/>
      <c r="I19" s="347"/>
      <c r="J19" s="347"/>
      <c r="K19" s="347"/>
      <c r="L19" s="348"/>
      <c r="M19" s="55"/>
    </row>
    <row r="20" spans="2:13" s="56" customFormat="1" ht="35.25" customHeight="1" x14ac:dyDescent="0.2">
      <c r="B20" s="58" t="s">
        <v>162</v>
      </c>
      <c r="C20" s="256"/>
      <c r="D20" s="346" t="s">
        <v>167</v>
      </c>
      <c r="E20" s="347"/>
      <c r="F20" s="347"/>
      <c r="G20" s="347"/>
      <c r="H20" s="347"/>
      <c r="I20" s="347"/>
      <c r="J20" s="347"/>
      <c r="K20" s="347"/>
      <c r="L20" s="348"/>
      <c r="M20" s="55"/>
    </row>
    <row r="21" spans="2:13" s="56" customFormat="1" ht="69" customHeight="1" x14ac:dyDescent="0.2">
      <c r="B21" s="58" t="s">
        <v>163</v>
      </c>
      <c r="C21" s="256"/>
      <c r="D21" s="346" t="s">
        <v>168</v>
      </c>
      <c r="E21" s="347"/>
      <c r="F21" s="347"/>
      <c r="G21" s="347"/>
      <c r="H21" s="347"/>
      <c r="I21" s="347"/>
      <c r="J21" s="347"/>
      <c r="K21" s="347"/>
      <c r="L21" s="348"/>
      <c r="M21" s="55"/>
    </row>
    <row r="22" spans="2:13" s="56" customFormat="1" ht="39" customHeight="1" x14ac:dyDescent="0.2">
      <c r="B22" s="58" t="s">
        <v>164</v>
      </c>
      <c r="C22" s="256"/>
      <c r="D22" s="346" t="s">
        <v>169</v>
      </c>
      <c r="E22" s="347"/>
      <c r="F22" s="347"/>
      <c r="G22" s="347"/>
      <c r="H22" s="347"/>
      <c r="I22" s="347"/>
      <c r="J22" s="347"/>
      <c r="K22" s="347"/>
      <c r="L22" s="348"/>
      <c r="M22" s="55"/>
    </row>
    <row r="23" spans="2:13" s="56" customFormat="1" ht="35.25" customHeight="1" thickBot="1" x14ac:dyDescent="0.25">
      <c r="B23" s="58"/>
      <c r="C23" s="256"/>
      <c r="D23" s="346"/>
      <c r="E23" s="347"/>
      <c r="F23" s="347"/>
      <c r="G23" s="347"/>
      <c r="H23" s="347"/>
      <c r="I23" s="347"/>
      <c r="J23" s="347"/>
      <c r="K23" s="347"/>
      <c r="L23" s="348"/>
      <c r="M23" s="55"/>
    </row>
    <row r="24" spans="2:13" s="56" customFormat="1" x14ac:dyDescent="0.2">
      <c r="B24" s="98" t="s">
        <v>79</v>
      </c>
      <c r="C24" s="255"/>
      <c r="D24" s="352"/>
      <c r="E24" s="353"/>
      <c r="F24" s="353"/>
      <c r="G24" s="353"/>
      <c r="H24" s="353"/>
      <c r="I24" s="353"/>
      <c r="J24" s="353"/>
      <c r="K24" s="353"/>
      <c r="L24" s="354"/>
      <c r="M24" s="55"/>
    </row>
    <row r="25" spans="2:13" s="56" customFormat="1" x14ac:dyDescent="0.2">
      <c r="B25" s="101" t="s">
        <v>80</v>
      </c>
      <c r="C25" s="257"/>
      <c r="D25" s="349"/>
      <c r="E25" s="350"/>
      <c r="F25" s="350"/>
      <c r="G25" s="350"/>
      <c r="H25" s="350"/>
      <c r="I25" s="350"/>
      <c r="J25" s="350"/>
      <c r="K25" s="350"/>
      <c r="L25" s="351"/>
      <c r="M25" s="55"/>
    </row>
    <row r="26" spans="2:13" s="56" customFormat="1" ht="47.25" customHeight="1" x14ac:dyDescent="0.2">
      <c r="B26" s="58" t="s">
        <v>170</v>
      </c>
      <c r="C26" s="256"/>
      <c r="D26" s="346" t="s">
        <v>172</v>
      </c>
      <c r="E26" s="347"/>
      <c r="F26" s="347"/>
      <c r="G26" s="347"/>
      <c r="H26" s="347"/>
      <c r="I26" s="347"/>
      <c r="J26" s="347"/>
      <c r="K26" s="347"/>
      <c r="L26" s="348"/>
      <c r="M26" s="55"/>
    </row>
    <row r="27" spans="2:13" s="56" customFormat="1" ht="42.75" customHeight="1" x14ac:dyDescent="0.2">
      <c r="B27" s="58" t="s">
        <v>171</v>
      </c>
      <c r="C27" s="256"/>
      <c r="D27" s="346" t="s">
        <v>173</v>
      </c>
      <c r="E27" s="347"/>
      <c r="F27" s="347"/>
      <c r="G27" s="347"/>
      <c r="H27" s="347"/>
      <c r="I27" s="347"/>
      <c r="J27" s="347"/>
      <c r="K27" s="347"/>
      <c r="L27" s="348"/>
      <c r="M27" s="55"/>
    </row>
    <row r="28" spans="2:13" s="56" customFormat="1" ht="35.25" customHeight="1" x14ac:dyDescent="0.2">
      <c r="B28" s="58"/>
      <c r="C28" s="256"/>
      <c r="D28" s="346"/>
      <c r="E28" s="347"/>
      <c r="F28" s="347"/>
      <c r="G28" s="347"/>
      <c r="H28" s="347"/>
      <c r="I28" s="347"/>
      <c r="J28" s="347"/>
      <c r="K28" s="347"/>
      <c r="L28" s="348"/>
      <c r="M28" s="55"/>
    </row>
    <row r="29" spans="2:13" s="56" customFormat="1" ht="35.25" customHeight="1" x14ac:dyDescent="0.2">
      <c r="B29" s="58"/>
      <c r="C29" s="258"/>
      <c r="D29" s="346"/>
      <c r="E29" s="347"/>
      <c r="F29" s="347"/>
      <c r="G29" s="347"/>
      <c r="H29" s="347"/>
      <c r="I29" s="347"/>
      <c r="J29" s="347"/>
      <c r="K29" s="347"/>
      <c r="L29" s="348"/>
      <c r="M29" s="55"/>
    </row>
    <row r="30" spans="2:13" s="56" customFormat="1" ht="35.25" customHeight="1" x14ac:dyDescent="0.2">
      <c r="B30" s="58"/>
      <c r="C30" s="258"/>
      <c r="D30" s="346"/>
      <c r="E30" s="347"/>
      <c r="F30" s="347"/>
      <c r="G30" s="347"/>
      <c r="H30" s="347"/>
      <c r="I30" s="347"/>
      <c r="J30" s="347"/>
      <c r="K30" s="347"/>
      <c r="L30" s="348"/>
      <c r="M30" s="55"/>
    </row>
    <row r="31" spans="2:13" s="56" customFormat="1" ht="35.25" customHeight="1" x14ac:dyDescent="0.2">
      <c r="B31" s="58"/>
      <c r="C31" s="259"/>
      <c r="D31" s="346"/>
      <c r="E31" s="347"/>
      <c r="F31" s="347"/>
      <c r="G31" s="347"/>
      <c r="H31" s="347"/>
      <c r="I31" s="347"/>
      <c r="J31" s="347"/>
      <c r="K31" s="347"/>
      <c r="L31" s="348"/>
      <c r="M31" s="55"/>
    </row>
    <row r="32" spans="2:13" s="56" customFormat="1" x14ac:dyDescent="0.2">
      <c r="B32" s="102" t="s">
        <v>81</v>
      </c>
      <c r="C32" s="260"/>
      <c r="D32" s="349"/>
      <c r="E32" s="350"/>
      <c r="F32" s="350"/>
      <c r="G32" s="350"/>
      <c r="H32" s="350"/>
      <c r="I32" s="350"/>
      <c r="J32" s="350"/>
      <c r="K32" s="350"/>
      <c r="L32" s="351"/>
      <c r="M32" s="55"/>
    </row>
    <row r="33" spans="2:13" s="56" customFormat="1" ht="51.75" customHeight="1" x14ac:dyDescent="0.2">
      <c r="B33" s="58" t="s">
        <v>174</v>
      </c>
      <c r="C33" s="256"/>
      <c r="D33" s="346" t="s">
        <v>176</v>
      </c>
      <c r="E33" s="347"/>
      <c r="F33" s="347"/>
      <c r="G33" s="347"/>
      <c r="H33" s="347"/>
      <c r="I33" s="347"/>
      <c r="J33" s="347"/>
      <c r="K33" s="347"/>
      <c r="L33" s="348"/>
      <c r="M33" s="55"/>
    </row>
    <row r="34" spans="2:13" s="56" customFormat="1" ht="35.25" customHeight="1" x14ac:dyDescent="0.2">
      <c r="B34" s="58" t="s">
        <v>175</v>
      </c>
      <c r="C34" s="256"/>
      <c r="D34" s="346" t="s">
        <v>177</v>
      </c>
      <c r="E34" s="347"/>
      <c r="F34" s="347"/>
      <c r="G34" s="347"/>
      <c r="H34" s="347"/>
      <c r="I34" s="347"/>
      <c r="J34" s="347"/>
      <c r="K34" s="347"/>
      <c r="L34" s="348"/>
      <c r="M34" s="55"/>
    </row>
    <row r="35" spans="2:13" s="56" customFormat="1" ht="35.25" customHeight="1" x14ac:dyDescent="0.2">
      <c r="B35" s="58"/>
      <c r="C35" s="256"/>
      <c r="D35" s="346"/>
      <c r="E35" s="347"/>
      <c r="F35" s="347"/>
      <c r="G35" s="347"/>
      <c r="H35" s="347"/>
      <c r="I35" s="347"/>
      <c r="J35" s="347"/>
      <c r="K35" s="347"/>
      <c r="L35" s="348"/>
      <c r="M35" s="55"/>
    </row>
    <row r="36" spans="2:13" s="56" customFormat="1" ht="35.25" customHeight="1" x14ac:dyDescent="0.2">
      <c r="B36" s="58"/>
      <c r="C36" s="258"/>
      <c r="D36" s="346"/>
      <c r="E36" s="347"/>
      <c r="F36" s="347"/>
      <c r="G36" s="347"/>
      <c r="H36" s="347"/>
      <c r="I36" s="347"/>
      <c r="J36" s="347"/>
      <c r="K36" s="347"/>
      <c r="L36" s="348"/>
      <c r="M36" s="55"/>
    </row>
    <row r="37" spans="2:13" s="56" customFormat="1" ht="35.25" customHeight="1" x14ac:dyDescent="0.2">
      <c r="B37" s="58"/>
      <c r="C37" s="258"/>
      <c r="D37" s="346"/>
      <c r="E37" s="347"/>
      <c r="F37" s="347"/>
      <c r="G37" s="347"/>
      <c r="H37" s="347"/>
      <c r="I37" s="347"/>
      <c r="J37" s="347"/>
      <c r="K37" s="347"/>
      <c r="L37" s="348"/>
      <c r="M37" s="55"/>
    </row>
    <row r="38" spans="2:13" s="56" customFormat="1" ht="35.25" customHeight="1" x14ac:dyDescent="0.2">
      <c r="B38" s="58"/>
      <c r="C38" s="259"/>
      <c r="D38" s="346"/>
      <c r="E38" s="347"/>
      <c r="F38" s="347"/>
      <c r="G38" s="347"/>
      <c r="H38" s="347"/>
      <c r="I38" s="347"/>
      <c r="J38" s="347"/>
      <c r="K38" s="347"/>
      <c r="L38" s="348"/>
      <c r="M38" s="55"/>
    </row>
    <row r="39" spans="2:13" s="56" customFormat="1" x14ac:dyDescent="0.2">
      <c r="B39" s="102" t="s">
        <v>82</v>
      </c>
      <c r="C39" s="260"/>
      <c r="D39" s="349"/>
      <c r="E39" s="350"/>
      <c r="F39" s="350"/>
      <c r="G39" s="350"/>
      <c r="H39" s="350"/>
      <c r="I39" s="350"/>
      <c r="J39" s="350"/>
      <c r="K39" s="350"/>
      <c r="L39" s="351"/>
      <c r="M39" s="55"/>
    </row>
    <row r="40" spans="2:13" s="56" customFormat="1" ht="35.25" customHeight="1" x14ac:dyDescent="0.2">
      <c r="B40" s="58" t="s">
        <v>178</v>
      </c>
      <c r="C40" s="256"/>
      <c r="D40" s="346" t="s">
        <v>179</v>
      </c>
      <c r="E40" s="347"/>
      <c r="F40" s="347"/>
      <c r="G40" s="347"/>
      <c r="H40" s="347"/>
      <c r="I40" s="347"/>
      <c r="J40" s="347"/>
      <c r="K40" s="347"/>
      <c r="L40" s="348"/>
      <c r="M40" s="55"/>
    </row>
    <row r="41" spans="2:13" s="56" customFormat="1" ht="35.25" customHeight="1" x14ac:dyDescent="0.2">
      <c r="B41" s="58"/>
      <c r="C41" s="256"/>
      <c r="D41" s="346"/>
      <c r="E41" s="347"/>
      <c r="F41" s="347"/>
      <c r="G41" s="347"/>
      <c r="H41" s="347"/>
      <c r="I41" s="347"/>
      <c r="J41" s="347"/>
      <c r="K41" s="347"/>
      <c r="L41" s="348"/>
      <c r="M41" s="55"/>
    </row>
    <row r="42" spans="2:13" s="56" customFormat="1" ht="35.25" customHeight="1" x14ac:dyDescent="0.2">
      <c r="B42" s="58"/>
      <c r="C42" s="256"/>
      <c r="D42" s="346"/>
      <c r="E42" s="347"/>
      <c r="F42" s="347"/>
      <c r="G42" s="347"/>
      <c r="H42" s="347"/>
      <c r="I42" s="347"/>
      <c r="J42" s="347"/>
      <c r="K42" s="347"/>
      <c r="L42" s="348"/>
      <c r="M42" s="55"/>
    </row>
    <row r="43" spans="2:13" s="56" customFormat="1" ht="35.25" customHeight="1" x14ac:dyDescent="0.2">
      <c r="B43" s="58"/>
      <c r="C43" s="258"/>
      <c r="D43" s="346"/>
      <c r="E43" s="347"/>
      <c r="F43" s="347"/>
      <c r="G43" s="347"/>
      <c r="H43" s="347"/>
      <c r="I43" s="347"/>
      <c r="J43" s="347"/>
      <c r="K43" s="347"/>
      <c r="L43" s="348"/>
      <c r="M43" s="55"/>
    </row>
    <row r="44" spans="2:13" s="56" customFormat="1" ht="35.25" customHeight="1" x14ac:dyDescent="0.2">
      <c r="B44" s="58"/>
      <c r="C44" s="258"/>
      <c r="D44" s="346"/>
      <c r="E44" s="347"/>
      <c r="F44" s="347"/>
      <c r="G44" s="347"/>
      <c r="H44" s="347"/>
      <c r="I44" s="347"/>
      <c r="J44" s="347"/>
      <c r="K44" s="347"/>
      <c r="L44" s="348"/>
      <c r="M44" s="55"/>
    </row>
    <row r="45" spans="2:13" s="56" customFormat="1" ht="35.25" customHeight="1" x14ac:dyDescent="0.2">
      <c r="B45" s="58"/>
      <c r="C45" s="259"/>
      <c r="D45" s="346"/>
      <c r="E45" s="347"/>
      <c r="F45" s="347"/>
      <c r="G45" s="347"/>
      <c r="H45" s="347"/>
      <c r="I45" s="347"/>
      <c r="J45" s="347"/>
      <c r="K45" s="347"/>
      <c r="L45" s="348"/>
      <c r="M45" s="55"/>
    </row>
    <row r="46" spans="2:13" s="56" customFormat="1" x14ac:dyDescent="0.2">
      <c r="B46" s="102" t="s">
        <v>83</v>
      </c>
      <c r="C46" s="260"/>
      <c r="D46" s="349"/>
      <c r="E46" s="350"/>
      <c r="F46" s="350"/>
      <c r="G46" s="350"/>
      <c r="H46" s="350"/>
      <c r="I46" s="350"/>
      <c r="J46" s="350"/>
      <c r="K46" s="350"/>
      <c r="L46" s="351"/>
      <c r="M46" s="55"/>
    </row>
    <row r="47" spans="2:13" s="56" customFormat="1" ht="57" customHeight="1" x14ac:dyDescent="0.2">
      <c r="B47" s="58" t="s">
        <v>21</v>
      </c>
      <c r="C47" s="256"/>
      <c r="D47" s="346" t="s">
        <v>180</v>
      </c>
      <c r="E47" s="347"/>
      <c r="F47" s="347"/>
      <c r="G47" s="347"/>
      <c r="H47" s="347"/>
      <c r="I47" s="347"/>
      <c r="J47" s="347"/>
      <c r="K47" s="347"/>
      <c r="L47" s="348"/>
      <c r="M47" s="55"/>
    </row>
    <row r="48" spans="2:13" s="56" customFormat="1" ht="35.25" customHeight="1" x14ac:dyDescent="0.2">
      <c r="B48" s="58"/>
      <c r="C48" s="256"/>
      <c r="D48" s="346"/>
      <c r="E48" s="347"/>
      <c r="F48" s="347"/>
      <c r="G48" s="347"/>
      <c r="H48" s="347"/>
      <c r="I48" s="347"/>
      <c r="J48" s="347"/>
      <c r="K48" s="347"/>
      <c r="L48" s="348"/>
      <c r="M48" s="55"/>
    </row>
    <row r="49" spans="2:13" s="56" customFormat="1" ht="35.25" customHeight="1" x14ac:dyDescent="0.2">
      <c r="B49" s="58"/>
      <c r="C49" s="256"/>
      <c r="D49" s="346"/>
      <c r="E49" s="347"/>
      <c r="F49" s="347"/>
      <c r="G49" s="347"/>
      <c r="H49" s="347"/>
      <c r="I49" s="347"/>
      <c r="J49" s="347"/>
      <c r="K49" s="347"/>
      <c r="L49" s="348"/>
      <c r="M49" s="55"/>
    </row>
    <row r="50" spans="2:13" s="56" customFormat="1" ht="35.25" customHeight="1" x14ac:dyDescent="0.2">
      <c r="B50" s="58"/>
      <c r="C50" s="258"/>
      <c r="D50" s="346"/>
      <c r="E50" s="347"/>
      <c r="F50" s="347"/>
      <c r="G50" s="347"/>
      <c r="H50" s="347"/>
      <c r="I50" s="347"/>
      <c r="J50" s="347"/>
      <c r="K50" s="347"/>
      <c r="L50" s="348"/>
      <c r="M50" s="55"/>
    </row>
    <row r="51" spans="2:13" s="56" customFormat="1" ht="35.25" customHeight="1" x14ac:dyDescent="0.2">
      <c r="B51" s="58"/>
      <c r="C51" s="258"/>
      <c r="D51" s="346"/>
      <c r="E51" s="347"/>
      <c r="F51" s="347"/>
      <c r="G51" s="347"/>
      <c r="H51" s="347"/>
      <c r="I51" s="347"/>
      <c r="J51" s="347"/>
      <c r="K51" s="347"/>
      <c r="L51" s="348"/>
      <c r="M51" s="55"/>
    </row>
    <row r="52" spans="2:13" s="56" customFormat="1" ht="35.25" customHeight="1" thickBot="1" x14ac:dyDescent="0.25">
      <c r="B52" s="58"/>
      <c r="C52" s="259"/>
      <c r="D52" s="346"/>
      <c r="E52" s="347"/>
      <c r="F52" s="347"/>
      <c r="G52" s="347"/>
      <c r="H52" s="347"/>
      <c r="I52" s="347"/>
      <c r="J52" s="347"/>
      <c r="K52" s="347"/>
      <c r="L52" s="348"/>
      <c r="M52" s="55"/>
    </row>
    <row r="53" spans="2:13" s="56" customFormat="1" x14ac:dyDescent="0.2">
      <c r="B53" s="98" t="s">
        <v>109</v>
      </c>
      <c r="C53" s="255"/>
      <c r="D53" s="352"/>
      <c r="E53" s="353"/>
      <c r="F53" s="353"/>
      <c r="G53" s="353"/>
      <c r="H53" s="353"/>
      <c r="I53" s="353"/>
      <c r="J53" s="353"/>
      <c r="K53" s="353"/>
      <c r="L53" s="354"/>
      <c r="M53" s="55"/>
    </row>
    <row r="54" spans="2:13" s="56" customFormat="1" x14ac:dyDescent="0.2">
      <c r="B54" s="103" t="s">
        <v>110</v>
      </c>
      <c r="C54" s="257"/>
      <c r="D54" s="349"/>
      <c r="E54" s="350"/>
      <c r="F54" s="350"/>
      <c r="G54" s="350"/>
      <c r="H54" s="350"/>
      <c r="I54" s="350"/>
      <c r="J54" s="350"/>
      <c r="K54" s="350"/>
      <c r="L54" s="351"/>
      <c r="M54" s="55"/>
    </row>
    <row r="55" spans="2:13" s="54" customFormat="1" ht="54.75" customHeight="1" x14ac:dyDescent="0.2">
      <c r="B55" s="58" t="s">
        <v>18</v>
      </c>
      <c r="C55" s="261"/>
      <c r="D55" s="346" t="s">
        <v>181</v>
      </c>
      <c r="E55" s="347"/>
      <c r="F55" s="347"/>
      <c r="G55" s="347"/>
      <c r="H55" s="347"/>
      <c r="I55" s="347"/>
      <c r="J55" s="347"/>
      <c r="K55" s="347"/>
      <c r="L55" s="348"/>
      <c r="M55" s="59"/>
    </row>
    <row r="56" spans="2:13" s="54" customFormat="1" ht="35.25" customHeight="1" x14ac:dyDescent="0.2">
      <c r="B56" s="58"/>
      <c r="C56" s="258"/>
      <c r="D56" s="346"/>
      <c r="E56" s="347"/>
      <c r="F56" s="347"/>
      <c r="G56" s="347"/>
      <c r="H56" s="347"/>
      <c r="I56" s="347"/>
      <c r="J56" s="347"/>
      <c r="K56" s="347"/>
      <c r="L56" s="348"/>
      <c r="M56" s="59"/>
    </row>
    <row r="57" spans="2:13" s="54" customFormat="1" ht="35.25" customHeight="1" x14ac:dyDescent="0.2">
      <c r="B57" s="58"/>
      <c r="C57" s="258"/>
      <c r="D57" s="346"/>
      <c r="E57" s="347"/>
      <c r="F57" s="347"/>
      <c r="G57" s="347"/>
      <c r="H57" s="347"/>
      <c r="I57" s="347"/>
      <c r="J57" s="347"/>
      <c r="K57" s="347"/>
      <c r="L57" s="348"/>
      <c r="M57" s="59"/>
    </row>
    <row r="58" spans="2:13" s="54" customFormat="1" ht="35.25" customHeight="1" x14ac:dyDescent="0.2">
      <c r="B58" s="58"/>
      <c r="C58" s="258"/>
      <c r="D58" s="346"/>
      <c r="E58" s="347"/>
      <c r="F58" s="347"/>
      <c r="G58" s="347"/>
      <c r="H58" s="347"/>
      <c r="I58" s="347"/>
      <c r="J58" s="347"/>
      <c r="K58" s="347"/>
      <c r="L58" s="348"/>
      <c r="M58" s="59"/>
    </row>
    <row r="59" spans="2:13" s="54" customFormat="1" ht="35.25" customHeight="1" x14ac:dyDescent="0.2">
      <c r="B59" s="58"/>
      <c r="C59" s="258"/>
      <c r="D59" s="346"/>
      <c r="E59" s="347"/>
      <c r="F59" s="347"/>
      <c r="G59" s="347"/>
      <c r="H59" s="347"/>
      <c r="I59" s="347"/>
      <c r="J59" s="347"/>
      <c r="K59" s="347"/>
      <c r="L59" s="348"/>
      <c r="M59" s="59"/>
    </row>
    <row r="60" spans="2:13" s="54" customFormat="1" ht="35.25" customHeight="1" x14ac:dyDescent="0.2">
      <c r="B60" s="58"/>
      <c r="C60" s="262"/>
      <c r="D60" s="346"/>
      <c r="E60" s="347"/>
      <c r="F60" s="347"/>
      <c r="G60" s="347"/>
      <c r="H60" s="347"/>
      <c r="I60" s="347"/>
      <c r="J60" s="347"/>
      <c r="K60" s="347"/>
      <c r="L60" s="348"/>
      <c r="M60" s="59"/>
    </row>
    <row r="61" spans="2:13" s="56" customFormat="1" x14ac:dyDescent="0.2">
      <c r="B61" s="103" t="s">
        <v>111</v>
      </c>
      <c r="C61" s="257"/>
      <c r="D61" s="349"/>
      <c r="E61" s="350"/>
      <c r="F61" s="350"/>
      <c r="G61" s="350"/>
      <c r="H61" s="350"/>
      <c r="I61" s="350"/>
      <c r="J61" s="350"/>
      <c r="K61" s="350"/>
      <c r="L61" s="351"/>
      <c r="M61" s="55"/>
    </row>
    <row r="62" spans="2:13" s="54" customFormat="1" ht="35.25" customHeight="1" x14ac:dyDescent="0.2">
      <c r="B62" s="58" t="s">
        <v>19</v>
      </c>
      <c r="C62" s="261"/>
      <c r="D62" s="346" t="s">
        <v>182</v>
      </c>
      <c r="E62" s="347"/>
      <c r="F62" s="347"/>
      <c r="G62" s="347"/>
      <c r="H62" s="347"/>
      <c r="I62" s="347"/>
      <c r="J62" s="347"/>
      <c r="K62" s="347"/>
      <c r="L62" s="348"/>
      <c r="M62" s="59"/>
    </row>
    <row r="63" spans="2:13" s="54" customFormat="1" ht="35.25" customHeight="1" x14ac:dyDescent="0.2">
      <c r="B63" s="58"/>
      <c r="C63" s="256"/>
      <c r="D63" s="346"/>
      <c r="E63" s="347"/>
      <c r="F63" s="347"/>
      <c r="G63" s="347"/>
      <c r="H63" s="347"/>
      <c r="I63" s="347"/>
      <c r="J63" s="347"/>
      <c r="K63" s="347"/>
      <c r="L63" s="348"/>
      <c r="M63" s="59"/>
    </row>
    <row r="64" spans="2:13" s="54" customFormat="1" ht="35.25" customHeight="1" x14ac:dyDescent="0.2">
      <c r="B64" s="58"/>
      <c r="C64" s="258"/>
      <c r="D64" s="346"/>
      <c r="E64" s="347"/>
      <c r="F64" s="347"/>
      <c r="G64" s="347"/>
      <c r="H64" s="347"/>
      <c r="I64" s="347"/>
      <c r="J64" s="347"/>
      <c r="K64" s="347"/>
      <c r="L64" s="348"/>
      <c r="M64" s="59"/>
    </row>
    <row r="65" spans="2:13" s="54" customFormat="1" ht="35.25" customHeight="1" x14ac:dyDescent="0.2">
      <c r="B65" s="58"/>
      <c r="C65" s="258"/>
      <c r="D65" s="346"/>
      <c r="E65" s="347"/>
      <c r="F65" s="347"/>
      <c r="G65" s="347"/>
      <c r="H65" s="347"/>
      <c r="I65" s="347"/>
      <c r="J65" s="347"/>
      <c r="K65" s="347"/>
      <c r="L65" s="348"/>
      <c r="M65" s="59"/>
    </row>
    <row r="66" spans="2:13" s="54" customFormat="1" ht="35.25" customHeight="1" x14ac:dyDescent="0.2">
      <c r="B66" s="58"/>
      <c r="C66" s="258"/>
      <c r="D66" s="346"/>
      <c r="E66" s="347"/>
      <c r="F66" s="347"/>
      <c r="G66" s="347"/>
      <c r="H66" s="347"/>
      <c r="I66" s="347"/>
      <c r="J66" s="347"/>
      <c r="K66" s="347"/>
      <c r="L66" s="348"/>
      <c r="M66" s="59"/>
    </row>
    <row r="67" spans="2:13" s="54" customFormat="1" ht="35.25" customHeight="1" x14ac:dyDescent="0.2">
      <c r="B67" s="58"/>
      <c r="C67" s="262"/>
      <c r="D67" s="346"/>
      <c r="E67" s="347"/>
      <c r="F67" s="347"/>
      <c r="G67" s="347"/>
      <c r="H67" s="347"/>
      <c r="I67" s="347"/>
      <c r="J67" s="347"/>
      <c r="K67" s="347"/>
      <c r="L67" s="348"/>
      <c r="M67" s="59"/>
    </row>
    <row r="68" spans="2:13" s="56" customFormat="1" x14ac:dyDescent="0.2">
      <c r="B68" s="103" t="s">
        <v>112</v>
      </c>
      <c r="C68" s="257"/>
      <c r="D68" s="349"/>
      <c r="E68" s="350"/>
      <c r="F68" s="350"/>
      <c r="G68" s="350"/>
      <c r="H68" s="350"/>
      <c r="I68" s="350"/>
      <c r="J68" s="350"/>
      <c r="K68" s="350"/>
      <c r="L68" s="351"/>
      <c r="M68" s="55"/>
    </row>
    <row r="69" spans="2:13" s="54" customFormat="1" ht="45" customHeight="1" x14ac:dyDescent="0.2">
      <c r="B69" s="58" t="s">
        <v>183</v>
      </c>
      <c r="C69" s="261"/>
      <c r="D69" s="346" t="s">
        <v>184</v>
      </c>
      <c r="E69" s="347"/>
      <c r="F69" s="347"/>
      <c r="G69" s="347"/>
      <c r="H69" s="347"/>
      <c r="I69" s="347"/>
      <c r="J69" s="347"/>
      <c r="K69" s="347"/>
      <c r="L69" s="348"/>
      <c r="M69" s="59"/>
    </row>
    <row r="70" spans="2:13" s="54" customFormat="1" ht="35.25" customHeight="1" x14ac:dyDescent="0.2">
      <c r="B70" s="58"/>
      <c r="C70" s="256"/>
      <c r="D70" s="346"/>
      <c r="E70" s="347"/>
      <c r="F70" s="347"/>
      <c r="G70" s="347"/>
      <c r="H70" s="347"/>
      <c r="I70" s="347"/>
      <c r="J70" s="347"/>
      <c r="K70" s="347"/>
      <c r="L70" s="348"/>
      <c r="M70" s="59"/>
    </row>
    <row r="71" spans="2:13" s="54" customFormat="1" ht="35.25" customHeight="1" x14ac:dyDescent="0.2">
      <c r="B71" s="58"/>
      <c r="C71" s="258"/>
      <c r="D71" s="346"/>
      <c r="E71" s="347"/>
      <c r="F71" s="347"/>
      <c r="G71" s="347"/>
      <c r="H71" s="347"/>
      <c r="I71" s="347"/>
      <c r="J71" s="347"/>
      <c r="K71" s="347"/>
      <c r="L71" s="348"/>
      <c r="M71" s="59"/>
    </row>
    <row r="72" spans="2:13" s="54" customFormat="1" ht="35.25" customHeight="1" x14ac:dyDescent="0.2">
      <c r="B72" s="58"/>
      <c r="C72" s="258"/>
      <c r="D72" s="346"/>
      <c r="E72" s="347"/>
      <c r="F72" s="347"/>
      <c r="G72" s="347"/>
      <c r="H72" s="347"/>
      <c r="I72" s="347"/>
      <c r="J72" s="347"/>
      <c r="K72" s="347"/>
      <c r="L72" s="348"/>
      <c r="M72" s="59"/>
    </row>
    <row r="73" spans="2:13" s="54" customFormat="1" ht="35.25" customHeight="1" x14ac:dyDescent="0.2">
      <c r="B73" s="58"/>
      <c r="C73" s="258"/>
      <c r="D73" s="346"/>
      <c r="E73" s="347"/>
      <c r="F73" s="347"/>
      <c r="G73" s="347"/>
      <c r="H73" s="347"/>
      <c r="I73" s="347"/>
      <c r="J73" s="347"/>
      <c r="K73" s="347"/>
      <c r="L73" s="348"/>
      <c r="M73" s="59"/>
    </row>
    <row r="74" spans="2:13" s="54" customFormat="1" ht="35.25" customHeight="1" x14ac:dyDescent="0.2">
      <c r="B74" s="58"/>
      <c r="C74" s="262"/>
      <c r="D74" s="346"/>
      <c r="E74" s="347"/>
      <c r="F74" s="347"/>
      <c r="G74" s="347"/>
      <c r="H74" s="347"/>
      <c r="I74" s="347"/>
      <c r="J74" s="347"/>
      <c r="K74" s="347"/>
      <c r="L74" s="348"/>
      <c r="M74" s="59"/>
    </row>
    <row r="75" spans="2:13" s="56" customFormat="1" x14ac:dyDescent="0.2">
      <c r="B75" s="103" t="s">
        <v>130</v>
      </c>
      <c r="C75" s="257"/>
      <c r="D75" s="349"/>
      <c r="E75" s="350"/>
      <c r="F75" s="350"/>
      <c r="G75" s="350"/>
      <c r="H75" s="350"/>
      <c r="I75" s="350"/>
      <c r="J75" s="350"/>
      <c r="K75" s="350"/>
      <c r="L75" s="351"/>
      <c r="M75" s="55"/>
    </row>
    <row r="76" spans="2:13" s="54" customFormat="1" ht="115.5" customHeight="1" x14ac:dyDescent="0.2">
      <c r="B76" s="58" t="s">
        <v>20</v>
      </c>
      <c r="C76" s="261"/>
      <c r="D76" s="346" t="s">
        <v>185</v>
      </c>
      <c r="E76" s="347"/>
      <c r="F76" s="347"/>
      <c r="G76" s="347"/>
      <c r="H76" s="347"/>
      <c r="I76" s="347"/>
      <c r="J76" s="347"/>
      <c r="K76" s="347"/>
      <c r="L76" s="348"/>
      <c r="M76" s="59"/>
    </row>
    <row r="77" spans="2:13" s="54" customFormat="1" ht="35.25" customHeight="1" x14ac:dyDescent="0.2">
      <c r="B77" s="58"/>
      <c r="C77" s="256"/>
      <c r="D77" s="346"/>
      <c r="E77" s="347"/>
      <c r="F77" s="347"/>
      <c r="G77" s="347"/>
      <c r="H77" s="347"/>
      <c r="I77" s="347"/>
      <c r="J77" s="347"/>
      <c r="K77" s="347"/>
      <c r="L77" s="348"/>
      <c r="M77" s="59"/>
    </row>
    <row r="78" spans="2:13" s="54" customFormat="1" ht="35.25" customHeight="1" x14ac:dyDescent="0.2">
      <c r="B78" s="58"/>
      <c r="C78" s="258"/>
      <c r="D78" s="346"/>
      <c r="E78" s="347"/>
      <c r="F78" s="347"/>
      <c r="G78" s="347"/>
      <c r="H78" s="347"/>
      <c r="I78" s="347"/>
      <c r="J78" s="347"/>
      <c r="K78" s="347"/>
      <c r="L78" s="348"/>
      <c r="M78" s="59"/>
    </row>
    <row r="79" spans="2:13" s="54" customFormat="1" ht="35.25" customHeight="1" x14ac:dyDescent="0.2">
      <c r="B79" s="58"/>
      <c r="C79" s="258"/>
      <c r="D79" s="346"/>
      <c r="E79" s="347"/>
      <c r="F79" s="347"/>
      <c r="G79" s="347"/>
      <c r="H79" s="347"/>
      <c r="I79" s="347"/>
      <c r="J79" s="347"/>
      <c r="K79" s="347"/>
      <c r="L79" s="348"/>
      <c r="M79" s="59"/>
    </row>
    <row r="80" spans="2:13" s="54" customFormat="1" ht="35.25" customHeight="1" x14ac:dyDescent="0.2">
      <c r="B80" s="58"/>
      <c r="C80" s="258"/>
      <c r="D80" s="346"/>
      <c r="E80" s="347"/>
      <c r="F80" s="347"/>
      <c r="G80" s="347"/>
      <c r="H80" s="347"/>
      <c r="I80" s="347"/>
      <c r="J80" s="347"/>
      <c r="K80" s="347"/>
      <c r="L80" s="348"/>
      <c r="M80" s="59"/>
    </row>
    <row r="81" spans="2:13" s="54" customFormat="1" ht="35.25" customHeight="1" thickBot="1" x14ac:dyDescent="0.25">
      <c r="B81" s="58"/>
      <c r="C81" s="263"/>
      <c r="D81" s="346"/>
      <c r="E81" s="347"/>
      <c r="F81" s="347"/>
      <c r="G81" s="347"/>
      <c r="H81" s="347"/>
      <c r="I81" s="347"/>
      <c r="J81" s="347"/>
      <c r="K81" s="347"/>
      <c r="L81" s="348"/>
      <c r="M81" s="59"/>
    </row>
    <row r="82" spans="2:13" s="56" customFormat="1" x14ac:dyDescent="0.2"/>
    <row r="83" spans="2:13" s="56" customFormat="1" x14ac:dyDescent="0.2">
      <c r="B83" s="51" t="s">
        <v>61</v>
      </c>
      <c r="C83" s="51"/>
    </row>
    <row r="84" spans="2:13" s="56" customFormat="1" x14ac:dyDescent="0.2">
      <c r="B84" s="314" t="s">
        <v>143</v>
      </c>
      <c r="C84" s="314"/>
    </row>
    <row r="85" spans="2:13" s="56" customFormat="1" x14ac:dyDescent="0.2">
      <c r="B85" s="51" t="s">
        <v>71</v>
      </c>
      <c r="C85" s="104"/>
    </row>
    <row r="86" spans="2:13" s="56" customFormat="1" x14ac:dyDescent="0.2">
      <c r="B86" s="51" t="s">
        <v>66</v>
      </c>
      <c r="C86" s="104"/>
    </row>
    <row r="87" spans="2:13" s="56" customFormat="1" x14ac:dyDescent="0.2">
      <c r="B87" s="314" t="s">
        <v>102</v>
      </c>
      <c r="C87" s="314"/>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paperSize="5" scale="36"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sheetPr>
  <dimension ref="A1:AB42"/>
  <sheetViews>
    <sheetView topLeftCell="E1" zoomScale="80" zoomScaleNormal="80" workbookViewId="0"/>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66" t="s">
        <v>62</v>
      </c>
      <c r="G2" s="366"/>
      <c r="H2" s="150"/>
      <c r="I2" s="339" t="s">
        <v>62</v>
      </c>
      <c r="J2" s="339"/>
      <c r="K2" s="339" t="s">
        <v>62</v>
      </c>
      <c r="L2" s="339"/>
      <c r="M2" s="339"/>
      <c r="N2" s="339"/>
      <c r="Q2" s="156"/>
      <c r="R2" s="339" t="s">
        <v>62</v>
      </c>
      <c r="S2" s="339"/>
      <c r="T2" s="150"/>
      <c r="U2" s="339" t="s">
        <v>62</v>
      </c>
      <c r="V2" s="339"/>
      <c r="W2" s="339" t="s">
        <v>62</v>
      </c>
      <c r="X2" s="339"/>
      <c r="Y2" s="339"/>
      <c r="Z2" s="339"/>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19">
        <f>'Cover Page'!C7</f>
        <v>0</v>
      </c>
      <c r="C6" s="316"/>
      <c r="D6" s="316"/>
      <c r="E6" s="299"/>
      <c r="F6" s="365" t="s">
        <v>128</v>
      </c>
      <c r="G6" s="355"/>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5"/>
      <c r="G7" s="355"/>
      <c r="H7" s="147"/>
      <c r="I7" s="147"/>
      <c r="J7" s="147"/>
      <c r="K7" s="136"/>
      <c r="L7" s="136"/>
      <c r="M7" s="136"/>
      <c r="N7" s="147"/>
      <c r="O7" s="149"/>
      <c r="P7" s="147"/>
      <c r="Q7" s="177"/>
      <c r="R7" s="147"/>
      <c r="S7" s="147"/>
      <c r="T7" s="147"/>
      <c r="U7" s="9"/>
      <c r="V7" s="147"/>
      <c r="W7" s="136"/>
      <c r="X7" s="136"/>
      <c r="Y7" s="136"/>
      <c r="Z7" s="147"/>
      <c r="AA7" s="149"/>
      <c r="AB7" s="147"/>
    </row>
    <row r="8" spans="2:28" x14ac:dyDescent="0.2">
      <c r="B8" s="317" t="str">
        <f>'Cover Page'!C8</f>
        <v>UnitedHealthcare Life Insurance Company</v>
      </c>
      <c r="C8" s="316"/>
      <c r="D8" s="316"/>
      <c r="E8" s="299"/>
      <c r="F8" s="355"/>
      <c r="G8" s="355"/>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5"/>
      <c r="G9" s="355"/>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7" t="str">
        <f>'Cover Page'!C9</f>
        <v>N/A</v>
      </c>
      <c r="C10" s="316"/>
      <c r="D10" s="316"/>
      <c r="E10" s="299"/>
      <c r="F10" s="355"/>
      <c r="G10" s="355"/>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7" t="str">
        <f>'Cover Page'!C6</f>
        <v>2017</v>
      </c>
      <c r="C12" s="316"/>
      <c r="D12" s="316"/>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69" t="s">
        <v>33</v>
      </c>
      <c r="F15" s="370"/>
      <c r="G15" s="370"/>
      <c r="H15" s="370"/>
      <c r="I15" s="370"/>
      <c r="J15" s="370"/>
      <c r="K15" s="370"/>
      <c r="L15" s="370"/>
      <c r="M15" s="370"/>
      <c r="N15" s="370"/>
      <c r="O15" s="370"/>
      <c r="P15" s="371"/>
      <c r="Q15" s="369" t="s">
        <v>33</v>
      </c>
      <c r="R15" s="370"/>
      <c r="S15" s="370"/>
      <c r="T15" s="370"/>
      <c r="U15" s="370"/>
      <c r="V15" s="370"/>
      <c r="W15" s="370"/>
      <c r="X15" s="370"/>
      <c r="Y15" s="370"/>
      <c r="Z15" s="370"/>
      <c r="AA15" s="370"/>
      <c r="AB15" s="371"/>
    </row>
    <row r="16" spans="2:28" ht="13.5" thickBot="1" x14ac:dyDescent="0.25">
      <c r="B16" s="3"/>
      <c r="C16" s="3"/>
      <c r="D16" s="3"/>
      <c r="E16" s="376" t="s">
        <v>107</v>
      </c>
      <c r="F16" s="377"/>
      <c r="G16" s="377"/>
      <c r="H16" s="377"/>
      <c r="I16" s="377"/>
      <c r="J16" s="377"/>
      <c r="K16" s="377"/>
      <c r="L16" s="377"/>
      <c r="M16" s="377"/>
      <c r="N16" s="377"/>
      <c r="O16" s="377"/>
      <c r="P16" s="378"/>
      <c r="Q16" s="376" t="s">
        <v>108</v>
      </c>
      <c r="R16" s="377"/>
      <c r="S16" s="377"/>
      <c r="T16" s="377"/>
      <c r="U16" s="377"/>
      <c r="V16" s="377"/>
      <c r="W16" s="377"/>
      <c r="X16" s="377"/>
      <c r="Y16" s="377"/>
      <c r="Z16" s="377"/>
      <c r="AA16" s="377"/>
      <c r="AB16" s="378"/>
    </row>
    <row r="17" spans="1:28" ht="13.5" thickBot="1" x14ac:dyDescent="0.25">
      <c r="B17" s="3"/>
      <c r="C17" s="3"/>
      <c r="D17" s="3"/>
      <c r="E17" s="372" t="s">
        <v>8</v>
      </c>
      <c r="F17" s="341"/>
      <c r="G17" s="341"/>
      <c r="H17" s="341"/>
      <c r="I17" s="372" t="s">
        <v>9</v>
      </c>
      <c r="J17" s="341"/>
      <c r="K17" s="341"/>
      <c r="L17" s="341"/>
      <c r="M17" s="373" t="s">
        <v>10</v>
      </c>
      <c r="N17" s="374"/>
      <c r="O17" s="374"/>
      <c r="P17" s="375"/>
      <c r="Q17" s="372" t="s">
        <v>8</v>
      </c>
      <c r="R17" s="341"/>
      <c r="S17" s="341"/>
      <c r="T17" s="341"/>
      <c r="U17" s="372" t="s">
        <v>9</v>
      </c>
      <c r="V17" s="341"/>
      <c r="W17" s="341"/>
      <c r="X17" s="341"/>
      <c r="Y17" s="373" t="s">
        <v>10</v>
      </c>
      <c r="Z17" s="374"/>
      <c r="AA17" s="374"/>
      <c r="AB17" s="375"/>
    </row>
    <row r="18" spans="1:28" ht="36" customHeight="1" thickBot="1" x14ac:dyDescent="0.25">
      <c r="A18" s="151"/>
      <c r="B18" s="320" t="s">
        <v>70</v>
      </c>
      <c r="C18" s="321"/>
      <c r="D18" s="321"/>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67"/>
      <c r="C19" s="368"/>
      <c r="D19" s="36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v>169768</v>
      </c>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v>169768.33000000002</v>
      </c>
      <c r="S22" s="76">
        <f>'Pt 1 Summary of Data'!L24</f>
        <v>173073.21999999997</v>
      </c>
      <c r="T22" s="77">
        <f>SUM(Q22:S22)</f>
        <v>342841.55</v>
      </c>
      <c r="U22" s="303"/>
      <c r="V22" s="68"/>
      <c r="W22" s="76">
        <f>'Pt 1 Summary of Data'!N24</f>
        <v>0</v>
      </c>
      <c r="X22" s="77">
        <f>SUM(U22:W22)</f>
        <v>0</v>
      </c>
      <c r="Y22" s="303"/>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169768.33000000002</v>
      </c>
      <c r="S23" s="78">
        <f>SUM(S$22:S$22)</f>
        <v>173073.21999999997</v>
      </c>
      <c r="T23" s="77">
        <f>SUM(Q23:S23)</f>
        <v>342841.55</v>
      </c>
      <c r="U23" s="78">
        <f>SUM(U$22:U$22)</f>
        <v>0</v>
      </c>
      <c r="V23" s="78">
        <f>SUM(V$22:V$22)</f>
        <v>0</v>
      </c>
      <c r="W23" s="78">
        <f>SUM(W$22:W$22)</f>
        <v>0</v>
      </c>
      <c r="X23" s="77">
        <f>SUM(U23:W23)</f>
        <v>0</v>
      </c>
      <c r="Y23" s="78">
        <f>SUM(Y$22:Y$22)</f>
        <v>0</v>
      </c>
      <c r="Z23" s="78">
        <f>SUM(Z$22:Z$22)</f>
        <v>0</v>
      </c>
      <c r="AA23" s="78">
        <f>SUM(AA$22:AA$22)</f>
        <v>0</v>
      </c>
      <c r="AB23" s="77">
        <f>SUM(Y23:AA23)</f>
        <v>0</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v>444480.69999999995</v>
      </c>
      <c r="S26" s="79">
        <f>'Pt 1 Summary of Data'!L21</f>
        <v>398670</v>
      </c>
      <c r="T26" s="77">
        <f>SUM(Q26:S26)</f>
        <v>843150.7</v>
      </c>
      <c r="U26" s="197"/>
      <c r="V26" s="68"/>
      <c r="W26" s="79">
        <f>'Pt 1 Summary of Data'!N21</f>
        <v>0</v>
      </c>
      <c r="X26" s="77">
        <f>SUM(U26:W26)</f>
        <v>0</v>
      </c>
      <c r="Y26" s="197"/>
      <c r="Z26" s="68"/>
      <c r="AA26" s="79">
        <f>'Pt 1 Summary of Data'!P21</f>
        <v>0</v>
      </c>
      <c r="AB26" s="77">
        <f>SUM(Y26:AA26)</f>
        <v>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v>37766.633226145073</v>
      </c>
      <c r="S27" s="79">
        <f>'Pt 1 Summary of Data'!L35</f>
        <v>54920.855936195498</v>
      </c>
      <c r="T27" s="77">
        <f>SUM(Q27:S27)</f>
        <v>92687.489162340571</v>
      </c>
      <c r="U27" s="197"/>
      <c r="V27" s="68"/>
      <c r="W27" s="79">
        <f>'Pt 1 Summary of Data'!N35</f>
        <v>0</v>
      </c>
      <c r="X27" s="77">
        <f>SUM(U27:W27)</f>
        <v>0</v>
      </c>
      <c r="Y27" s="197"/>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406714.06677385489</v>
      </c>
      <c r="S28" s="79">
        <f t="shared" si="0"/>
        <v>343749.14406380453</v>
      </c>
      <c r="T28" s="70">
        <f>T$26-T$27</f>
        <v>750463.21083765943</v>
      </c>
      <c r="U28" s="79">
        <f t="shared" si="0"/>
        <v>0</v>
      </c>
      <c r="V28" s="79">
        <f t="shared" si="0"/>
        <v>0</v>
      </c>
      <c r="W28" s="79">
        <f t="shared" si="0"/>
        <v>0</v>
      </c>
      <c r="X28" s="70">
        <f>X$26-X$27</f>
        <v>0</v>
      </c>
      <c r="Y28" s="79">
        <f t="shared" si="0"/>
        <v>0</v>
      </c>
      <c r="Z28" s="79">
        <f t="shared" si="0"/>
        <v>0</v>
      </c>
      <c r="AA28" s="79">
        <f t="shared" si="0"/>
        <v>0</v>
      </c>
      <c r="AB28" s="70">
        <f>AB$26-AB$27</f>
        <v>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v>857.83333333333337</v>
      </c>
      <c r="S30" s="138">
        <f>'Pt 1 Summary of Data'!L49</f>
        <v>716.75</v>
      </c>
      <c r="T30" s="139">
        <f>SUM(Q30:S30)</f>
        <v>1574.5833333333335</v>
      </c>
      <c r="U30" s="285"/>
      <c r="V30" s="284"/>
      <c r="W30" s="140">
        <f>'Pt 1 Summary of Data'!N49</f>
        <v>0</v>
      </c>
      <c r="X30" s="139">
        <f>SUM(U30:W30)</f>
        <v>0</v>
      </c>
      <c r="Y30" s="285"/>
      <c r="Z30" s="284"/>
      <c r="AA30" s="140">
        <f>'Pt 1 Summary of Data'!P49</f>
        <v>0</v>
      </c>
      <c r="AB30" s="139">
        <f>SUM(Y30:AA30)</f>
        <v>0</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79" t="s">
        <v>139</v>
      </c>
      <c r="D32" s="38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f>IF(T30&lt;1000,"Not Required to Calculate",T23/T28)</f>
        <v>0.45683991573327587</v>
      </c>
      <c r="U33" s="250"/>
      <c r="V33" s="251"/>
      <c r="W33" s="251"/>
      <c r="X33" s="300" t="str">
        <f>IF(X30&lt;1000,"Not Required to Calculate",X23/X28)</f>
        <v>Not Required to Calculate</v>
      </c>
      <c r="Y33" s="250"/>
      <c r="Z33" s="251"/>
      <c r="AA33" s="251"/>
      <c r="AB33" s="300" t="str">
        <f>IF(AB30&lt;1000,"Not Required to Calculate",AB23/AB28)</f>
        <v>Not Required to Calculate</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4" t="s">
        <v>143</v>
      </c>
      <c r="E38" s="314"/>
    </row>
    <row r="39" spans="2:28" x14ac:dyDescent="0.2">
      <c r="C39" s="51"/>
      <c r="D39" s="51" t="s">
        <v>71</v>
      </c>
      <c r="E39" s="50"/>
      <c r="Q39" s="136"/>
    </row>
    <row r="40" spans="2:28" x14ac:dyDescent="0.2">
      <c r="C40" s="51"/>
      <c r="D40" s="51" t="s">
        <v>66</v>
      </c>
      <c r="E40" s="50"/>
      <c r="G40" s="3"/>
      <c r="Q40" s="135"/>
    </row>
    <row r="41" spans="2:28" x14ac:dyDescent="0.2">
      <c r="C41" s="128"/>
      <c r="D41" s="314" t="s">
        <v>102</v>
      </c>
      <c r="E41" s="314"/>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45"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06" t="s">
        <v>129</v>
      </c>
      <c r="E7" s="406"/>
    </row>
    <row r="8" spans="2:5" s="7" customFormat="1" x14ac:dyDescent="0.2">
      <c r="B8" s="83" t="str">
        <f>'Cover Page'!C8</f>
        <v>UnitedHealthcare Life Insurance Company</v>
      </c>
      <c r="D8" s="406"/>
      <c r="E8" s="406"/>
    </row>
    <row r="9" spans="2:5" s="7" customFormat="1" x14ac:dyDescent="0.2">
      <c r="B9" s="61" t="s">
        <v>91</v>
      </c>
      <c r="D9" s="406"/>
      <c r="E9" s="406"/>
    </row>
    <row r="10" spans="2:5" s="7" customFormat="1" x14ac:dyDescent="0.2">
      <c r="B10" s="83" t="str">
        <f>'Cover Page'!C9</f>
        <v>N/A</v>
      </c>
      <c r="D10" s="406"/>
      <c r="E10" s="406"/>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1" t="s">
        <v>140</v>
      </c>
      <c r="C17" s="381"/>
      <c r="D17" s="381"/>
      <c r="E17" s="67"/>
    </row>
    <row r="18" spans="2:5" ht="38.25" customHeight="1" x14ac:dyDescent="0.2">
      <c r="B18" s="407" t="s">
        <v>141</v>
      </c>
      <c r="C18" s="408"/>
      <c r="D18" s="409"/>
      <c r="E18" s="410"/>
    </row>
    <row r="19" spans="2:5" x14ac:dyDescent="0.2">
      <c r="B19" s="388" t="s">
        <v>97</v>
      </c>
      <c r="C19" s="389"/>
      <c r="D19" s="389"/>
      <c r="E19" s="390"/>
    </row>
    <row r="20" spans="2:5" x14ac:dyDescent="0.2">
      <c r="B20" s="385" t="s">
        <v>98</v>
      </c>
      <c r="C20" s="386"/>
      <c r="D20" s="386"/>
      <c r="E20" s="387"/>
    </row>
    <row r="21" spans="2:5" x14ac:dyDescent="0.2">
      <c r="B21" s="382"/>
      <c r="C21" s="383"/>
      <c r="D21" s="383"/>
      <c r="E21" s="384"/>
    </row>
    <row r="22" spans="2:5" x14ac:dyDescent="0.2">
      <c r="B22" s="382"/>
      <c r="C22" s="383"/>
      <c r="D22" s="383"/>
      <c r="E22" s="384"/>
    </row>
    <row r="23" spans="2:5" x14ac:dyDescent="0.2">
      <c r="B23" s="382"/>
      <c r="C23" s="383"/>
      <c r="D23" s="383"/>
      <c r="E23" s="384"/>
    </row>
    <row r="24" spans="2:5" x14ac:dyDescent="0.2">
      <c r="B24" s="382"/>
      <c r="C24" s="383"/>
      <c r="D24" s="383"/>
      <c r="E24" s="384"/>
    </row>
    <row r="25" spans="2:5" x14ac:dyDescent="0.2">
      <c r="B25" s="382"/>
      <c r="C25" s="383"/>
      <c r="D25" s="383"/>
      <c r="E25" s="384"/>
    </row>
    <row r="26" spans="2:5" x14ac:dyDescent="0.2">
      <c r="B26" s="382"/>
      <c r="C26" s="383"/>
      <c r="D26" s="383"/>
      <c r="E26" s="384"/>
    </row>
    <row r="27" spans="2:5" x14ac:dyDescent="0.2">
      <c r="B27" s="382"/>
      <c r="C27" s="383"/>
      <c r="D27" s="383"/>
      <c r="E27" s="384"/>
    </row>
    <row r="28" spans="2:5" x14ac:dyDescent="0.2">
      <c r="B28" s="382"/>
      <c r="C28" s="383"/>
      <c r="D28" s="383"/>
      <c r="E28" s="384"/>
    </row>
    <row r="29" spans="2:5" x14ac:dyDescent="0.2">
      <c r="B29" s="382"/>
      <c r="C29" s="383"/>
      <c r="D29" s="383"/>
      <c r="E29" s="384"/>
    </row>
    <row r="30" spans="2:5" x14ac:dyDescent="0.2">
      <c r="B30" s="382"/>
      <c r="C30" s="383"/>
      <c r="D30" s="383"/>
      <c r="E30" s="384"/>
    </row>
    <row r="31" spans="2:5" x14ac:dyDescent="0.2">
      <c r="B31" s="396"/>
      <c r="C31" s="397"/>
      <c r="D31" s="397"/>
      <c r="E31" s="398"/>
    </row>
    <row r="32" spans="2:5" ht="39.75" customHeight="1" x14ac:dyDescent="0.2">
      <c r="B32" s="393" t="s">
        <v>142</v>
      </c>
      <c r="C32" s="394"/>
      <c r="D32" s="394"/>
      <c r="E32" s="395"/>
    </row>
    <row r="33" spans="2:5" ht="26.25" customHeight="1" x14ac:dyDescent="0.2">
      <c r="B33" s="391" t="s">
        <v>96</v>
      </c>
      <c r="C33" s="392"/>
      <c r="D33" s="411" t="s">
        <v>122</v>
      </c>
      <c r="E33" s="412"/>
    </row>
    <row r="34" spans="2:5" x14ac:dyDescent="0.2">
      <c r="B34" s="401"/>
      <c r="C34" s="402"/>
      <c r="D34" s="399"/>
      <c r="E34" s="400"/>
    </row>
    <row r="35" spans="2:5" x14ac:dyDescent="0.2">
      <c r="B35" s="401"/>
      <c r="C35" s="402"/>
      <c r="D35" s="399"/>
      <c r="E35" s="400"/>
    </row>
    <row r="36" spans="2:5" x14ac:dyDescent="0.2">
      <c r="B36" s="401"/>
      <c r="C36" s="402"/>
      <c r="D36" s="399"/>
      <c r="E36" s="400"/>
    </row>
    <row r="37" spans="2:5" x14ac:dyDescent="0.2">
      <c r="B37" s="401"/>
      <c r="C37" s="402"/>
      <c r="D37" s="399"/>
      <c r="E37" s="400"/>
    </row>
    <row r="38" spans="2:5" x14ac:dyDescent="0.2">
      <c r="B38" s="401"/>
      <c r="C38" s="402"/>
      <c r="D38" s="399"/>
      <c r="E38" s="400"/>
    </row>
    <row r="39" spans="2:5" x14ac:dyDescent="0.2">
      <c r="B39" s="401"/>
      <c r="C39" s="402"/>
      <c r="D39" s="399"/>
      <c r="E39" s="400"/>
    </row>
    <row r="40" spans="2:5" x14ac:dyDescent="0.2">
      <c r="B40" s="401"/>
      <c r="C40" s="402"/>
      <c r="D40" s="399"/>
      <c r="E40" s="400"/>
    </row>
    <row r="41" spans="2:5" x14ac:dyDescent="0.2">
      <c r="B41" s="401"/>
      <c r="C41" s="402"/>
      <c r="D41" s="399"/>
      <c r="E41" s="400"/>
    </row>
    <row r="42" spans="2:5" x14ac:dyDescent="0.2">
      <c r="B42" s="401"/>
      <c r="C42" s="402"/>
      <c r="D42" s="399"/>
      <c r="E42" s="400"/>
    </row>
    <row r="43" spans="2:5" x14ac:dyDescent="0.2">
      <c r="B43" s="401"/>
      <c r="C43" s="402"/>
      <c r="D43" s="399"/>
      <c r="E43" s="400"/>
    </row>
    <row r="44" spans="2:5" ht="13.5" thickBot="1" x14ac:dyDescent="0.25">
      <c r="B44" s="403"/>
      <c r="C44" s="404"/>
      <c r="D44" s="404"/>
      <c r="E44" s="405"/>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7"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2" t="s">
        <v>92</v>
      </c>
      <c r="H6" s="422"/>
      <c r="I6" s="422"/>
    </row>
    <row r="7" spans="2:9" x14ac:dyDescent="0.2">
      <c r="B7" s="60" t="s">
        <v>89</v>
      </c>
      <c r="G7" s="422"/>
      <c r="H7" s="422"/>
      <c r="I7" s="422"/>
    </row>
    <row r="8" spans="2:9" x14ac:dyDescent="0.2">
      <c r="B8" s="83" t="str">
        <f>'Cover Page'!C8</f>
        <v>UnitedHealthcare Life Insurance Company</v>
      </c>
      <c r="G8" s="422"/>
      <c r="H8" s="422"/>
      <c r="I8" s="422"/>
    </row>
    <row r="9" spans="2:9" x14ac:dyDescent="0.2">
      <c r="B9" s="61" t="s">
        <v>91</v>
      </c>
      <c r="G9" s="422"/>
      <c r="H9" s="422"/>
      <c r="I9" s="422"/>
    </row>
    <row r="10" spans="2:9" x14ac:dyDescent="0.2">
      <c r="B10" s="83" t="str">
        <f>'Cover Page'!C9</f>
        <v>N/A</v>
      </c>
      <c r="G10" s="422"/>
      <c r="H10" s="422"/>
      <c r="I10" s="422"/>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13" t="s">
        <v>147</v>
      </c>
      <c r="C18" s="414"/>
      <c r="D18" s="414"/>
      <c r="E18" s="414"/>
      <c r="F18" s="414"/>
      <c r="G18" s="414"/>
      <c r="H18" s="414"/>
      <c r="I18" s="414"/>
      <c r="J18" s="414"/>
      <c r="K18" s="415"/>
    </row>
    <row r="19" spans="2:11" x14ac:dyDescent="0.2">
      <c r="B19" s="416"/>
      <c r="C19" s="417"/>
      <c r="D19" s="417"/>
      <c r="E19" s="417"/>
      <c r="F19" s="417"/>
      <c r="G19" s="417"/>
      <c r="H19" s="417"/>
      <c r="I19" s="417"/>
      <c r="J19" s="417"/>
      <c r="K19" s="418"/>
    </row>
    <row r="20" spans="2:11" x14ac:dyDescent="0.2">
      <c r="B20" s="416"/>
      <c r="C20" s="417"/>
      <c r="D20" s="417"/>
      <c r="E20" s="417"/>
      <c r="F20" s="417"/>
      <c r="G20" s="417"/>
      <c r="H20" s="417"/>
      <c r="I20" s="417"/>
      <c r="J20" s="417"/>
      <c r="K20" s="418"/>
    </row>
    <row r="21" spans="2:11" x14ac:dyDescent="0.2">
      <c r="B21" s="416"/>
      <c r="C21" s="417"/>
      <c r="D21" s="417"/>
      <c r="E21" s="417"/>
      <c r="F21" s="417"/>
      <c r="G21" s="417"/>
      <c r="H21" s="417"/>
      <c r="I21" s="417"/>
      <c r="J21" s="417"/>
      <c r="K21" s="418"/>
    </row>
    <row r="22" spans="2:11" x14ac:dyDescent="0.2">
      <c r="B22" s="416"/>
      <c r="C22" s="417"/>
      <c r="D22" s="417"/>
      <c r="E22" s="417"/>
      <c r="F22" s="417"/>
      <c r="G22" s="417"/>
      <c r="H22" s="417"/>
      <c r="I22" s="417"/>
      <c r="J22" s="417"/>
      <c r="K22" s="418"/>
    </row>
    <row r="23" spans="2:11" ht="13.5" thickBot="1" x14ac:dyDescent="0.25">
      <c r="B23" s="419"/>
      <c r="C23" s="420"/>
      <c r="D23" s="420"/>
      <c r="E23" s="420"/>
      <c r="F23" s="420"/>
      <c r="G23" s="420"/>
      <c r="H23" s="420"/>
      <c r="I23" s="420"/>
      <c r="J23" s="420"/>
      <c r="K23" s="421"/>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2018-09-14T16:17:59Z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44787D4-0540-4523-9961-78E4036D8C6D}">
    <vt:lpwstr>{628852C5-B368-4A70-9DAA-304218E81D27}</vt:lpwstr>
  </property>
</Properties>
</file>