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7035" activeTab="0"/>
  </bookViews>
  <sheets>
    <sheet name="SignaturePage" sheetId="1" r:id="rId1"/>
    <sheet name="Interrogatory" sheetId="2" r:id="rId2"/>
    <sheet name="CATI-R1_IncomeStmt" sheetId="3" r:id="rId3"/>
    <sheet name="CATI-R2_Transactions" sheetId="4" r:id="rId4"/>
    <sheet name="CATI-R3.1_RateDist" sheetId="5" r:id="rId5"/>
    <sheet name="CATI-R3.2_RateDist" sheetId="6" r:id="rId6"/>
    <sheet name="CATI-R3.3_RateDist" sheetId="7" r:id="rId7"/>
    <sheet name="CATI-R3.4_RateDist" sheetId="8" r:id="rId8"/>
    <sheet name="CATI-R3.5_RateDist" sheetId="9" r:id="rId9"/>
    <sheet name="CATI-R3.6_RateDist" sheetId="10" r:id="rId10"/>
    <sheet name="CATI-R3_Smry_RateDist" sheetId="11" r:id="rId11"/>
    <sheet name="CATI-R4.1_EscrwFeeDstrbtn" sheetId="12" r:id="rId12"/>
    <sheet name="CATI-R4.2_SmryEscrwFeeCnty" sheetId="13" r:id="rId13"/>
  </sheets>
  <definedNames>
    <definedName name="_xlnm.Print_Area" localSheetId="2">'CATI-R1_IncomeStmt'!$A$1:$L$122</definedName>
    <definedName name="_xlnm.Print_Area" localSheetId="3">'CATI-R2_Transactions'!$A$1:$J$35</definedName>
    <definedName name="_xlnm.Print_Area" localSheetId="4">'CATI-R3.1_RateDist'!$A$1:$J$63</definedName>
    <definedName name="_xlnm.Print_Area" localSheetId="5">'CATI-R3.2_RateDist'!$A$1:$J$63</definedName>
    <definedName name="_xlnm.Print_Area" localSheetId="6">'CATI-R3.3_RateDist'!$A$1:$J$63</definedName>
    <definedName name="_xlnm.Print_Area" localSheetId="7">'CATI-R3.4_RateDist'!$A$1:$J$63</definedName>
    <definedName name="_xlnm.Print_Area" localSheetId="8">'CATI-R3.5_RateDist'!$A$1:$J$63</definedName>
    <definedName name="_xlnm.Print_Area" localSheetId="9">'CATI-R3.6_RateDist'!$A$1:$J$63</definedName>
    <definedName name="_xlnm.Print_Area" localSheetId="10">'CATI-R3_Smry_RateDist'!$A$1:$K$32</definedName>
    <definedName name="_xlnm.Print_Area" localSheetId="11">'CATI-R4.1_EscrwFeeDstrbtn'!$A$1:$P$420</definedName>
    <definedName name="_xlnm.Print_Area" localSheetId="12">'CATI-R4.2_SmryEscrwFeeCnty'!$A$1:$J$76</definedName>
    <definedName name="_xlnm.Print_Area" localSheetId="1">'Interrogatory'!$A$7:$K$161</definedName>
    <definedName name="_xlnm.Print_Titles" localSheetId="2">'CATI-R1_IncomeStmt'!$1:$14</definedName>
    <definedName name="_xlnm.Print_Titles" localSheetId="3">'CATI-R2_Transactions'!$1:$14</definedName>
    <definedName name="_xlnm.Print_Titles" localSheetId="4">'CATI-R3.1_RateDist'!$1:$13</definedName>
    <definedName name="_xlnm.Print_Titles" localSheetId="5">'CATI-R3.2_RateDist'!$1:$13</definedName>
    <definedName name="_xlnm.Print_Titles" localSheetId="6">'CATI-R3.3_RateDist'!$1:$13</definedName>
    <definedName name="_xlnm.Print_Titles" localSheetId="7">'CATI-R3.4_RateDist'!$1:$13</definedName>
    <definedName name="_xlnm.Print_Titles" localSheetId="8">'CATI-R3.5_RateDist'!$1:$13</definedName>
    <definedName name="_xlnm.Print_Titles" localSheetId="9">'CATI-R3.6_RateDist'!$1:$13</definedName>
    <definedName name="_xlnm.Print_Titles" localSheetId="10">'CATI-R3_Smry_RateDist'!$1:$13</definedName>
    <definedName name="_xlnm.Print_Titles" localSheetId="12">'CATI-R4.2_SmryEscrwFeeCnty'!$1:$15</definedName>
    <definedName name="_xlnm.Print_Titles" localSheetId="1">'Interrogatory'!$1:$6</definedName>
  </definedNames>
  <calcPr fullCalcOnLoad="1"/>
</workbook>
</file>

<file path=xl/sharedStrings.xml><?xml version="1.0" encoding="utf-8"?>
<sst xmlns="http://schemas.openxmlformats.org/spreadsheetml/2006/main" count="1110" uniqueCount="472">
  <si>
    <r>
      <t xml:space="preserve">NET INCOME (LOSS) AFTER TAXES   [Direct Basis]   </t>
    </r>
    <r>
      <rPr>
        <sz val="9"/>
        <rFont val="Arial"/>
        <family val="2"/>
      </rPr>
      <t>( Row  56A - Row 57)</t>
    </r>
  </si>
  <si>
    <r>
      <t xml:space="preserve">NET INCOME (LOSS) AFTER TAXES  [Net Basis]   </t>
    </r>
    <r>
      <rPr>
        <sz val="9"/>
        <rFont val="Arial"/>
        <family val="2"/>
      </rPr>
      <t>( Row 56B - Row 57)</t>
    </r>
  </si>
  <si>
    <r>
      <t xml:space="preserve">NET OPERATING INCOME   [Direct Basis]     </t>
    </r>
    <r>
      <rPr>
        <sz val="9"/>
        <rFont val="Arial"/>
        <family val="2"/>
      </rPr>
      <t>( Row 5A - Row 51A )</t>
    </r>
  </si>
  <si>
    <r>
      <t xml:space="preserve">NET OPERATING INCOME   [Net Basis]     </t>
    </r>
    <r>
      <rPr>
        <sz val="9"/>
        <rFont val="Arial"/>
        <family val="2"/>
      </rPr>
      <t>( Row 5B - Row 51B )</t>
    </r>
  </si>
  <si>
    <t xml:space="preserve">Net Investment Income </t>
  </si>
  <si>
    <t xml:space="preserve">Net Investment Income                                </t>
  </si>
  <si>
    <t>Real Estate and Real Estate Tax</t>
  </si>
  <si>
    <r>
      <t>CATI-R1:</t>
    </r>
    <r>
      <rPr>
        <i/>
        <sz val="10"/>
        <rFont val="Arial"/>
        <family val="2"/>
      </rPr>
      <t xml:space="preserve">   The breakout of revenue and expense items is detailed and specific instructions for each line item is provided in the Instructions. </t>
    </r>
    <r>
      <rPr>
        <i/>
        <u val="single"/>
        <sz val="10"/>
        <rFont val="Arial"/>
        <family val="2"/>
      </rPr>
      <t>Use California specific data when it is available.</t>
    </r>
    <r>
      <rPr>
        <i/>
        <sz val="10"/>
        <rFont val="Arial"/>
        <family val="2"/>
      </rPr>
      <t xml:space="preserve">  If California specific data is not available, use the allocated amount based on the ALTA method.</t>
    </r>
  </si>
  <si>
    <t>Specific Data</t>
  </si>
  <si>
    <r>
      <t>MARK</t>
    </r>
    <r>
      <rPr>
        <i/>
        <sz val="10"/>
        <rFont val="Arial"/>
        <family val="2"/>
      </rPr>
      <t xml:space="preserve"> the </t>
    </r>
    <r>
      <rPr>
        <b/>
        <i/>
        <sz val="10"/>
        <rFont val="Arial"/>
        <family val="2"/>
      </rPr>
      <t>Data Elements</t>
    </r>
    <r>
      <rPr>
        <i/>
        <sz val="10"/>
        <rFont val="Arial"/>
        <family val="2"/>
      </rPr>
      <t xml:space="preserve"> which are </t>
    </r>
    <r>
      <rPr>
        <b/>
        <i/>
        <sz val="10"/>
        <rFont val="Arial"/>
        <family val="2"/>
      </rPr>
      <t>CALIFORNIA SPECIFIC</t>
    </r>
    <r>
      <rPr>
        <i/>
        <sz val="10"/>
        <rFont val="Arial"/>
        <family val="2"/>
      </rPr>
      <t xml:space="preserve">.  If no mark is made, we will assume the data provided is ALLOCATED </t>
    </r>
  </si>
  <si>
    <t>Aggregate Write-Ins for Other Operating Revenues</t>
  </si>
  <si>
    <t>Escrow Losses Paid</t>
  </si>
  <si>
    <t>Change in Escrow Loss Reserves</t>
  </si>
  <si>
    <t>Data Processing Services &amp; Software</t>
  </si>
  <si>
    <t>Printing / Stationery / Supplies</t>
  </si>
  <si>
    <t>Insurance</t>
  </si>
  <si>
    <t>Lobbying</t>
  </si>
  <si>
    <t>Donations</t>
  </si>
  <si>
    <t>Fines or Penalties</t>
  </si>
  <si>
    <t>Payroll Taxes</t>
  </si>
  <si>
    <t xml:space="preserve">   Company Name</t>
  </si>
  <si>
    <t xml:space="preserve">   Group Name</t>
  </si>
  <si>
    <t>Group Code</t>
  </si>
  <si>
    <t xml:space="preserve">    Address</t>
  </si>
  <si>
    <t xml:space="preserve">   City</t>
  </si>
  <si>
    <t>State</t>
  </si>
  <si>
    <t>Zip Code</t>
  </si>
  <si>
    <t>Signature of the Officer</t>
  </si>
  <si>
    <t>Phone Number</t>
  </si>
  <si>
    <t>Fax Number</t>
  </si>
  <si>
    <t>Title</t>
  </si>
  <si>
    <t>E-Mail Address</t>
  </si>
  <si>
    <t>1)</t>
  </si>
  <si>
    <t>or</t>
  </si>
  <si>
    <t>2)</t>
  </si>
  <si>
    <t>CALIFORNIA DEPARTMENT OF INSURANCE</t>
  </si>
  <si>
    <t>Los Angeles CA 90013-1230</t>
  </si>
  <si>
    <t>Fax:   (213) 897-6361</t>
  </si>
  <si>
    <r>
      <t xml:space="preserve">Name of the Officer </t>
    </r>
    <r>
      <rPr>
        <i/>
        <sz val="8"/>
        <rFont val="Times New Roman"/>
        <family val="1"/>
      </rPr>
      <t>(Please print)</t>
    </r>
  </si>
  <si>
    <r>
      <t xml:space="preserve">Name of the Contact Person </t>
    </r>
    <r>
      <rPr>
        <i/>
        <sz val="8"/>
        <rFont val="Times New Roman"/>
        <family val="1"/>
      </rPr>
      <t>(Please print)</t>
    </r>
  </si>
  <si>
    <t>Company Name:</t>
  </si>
  <si>
    <t>Name of Company:</t>
  </si>
  <si>
    <t>Group Name:</t>
  </si>
  <si>
    <t>NAIC Code:</t>
  </si>
  <si>
    <t>Group Code:</t>
  </si>
  <si>
    <t>CATI - R1</t>
  </si>
  <si>
    <t>( Do Not Omit 000's )</t>
  </si>
  <si>
    <t>Report Year:</t>
  </si>
  <si>
    <t>INCOME STATEMENT</t>
  </si>
  <si>
    <t>CATI - R2</t>
  </si>
  <si>
    <t xml:space="preserve">   REVENUES</t>
  </si>
  <si>
    <t xml:space="preserve">   PERSONNEL EXPENSES</t>
  </si>
  <si>
    <t>Salaries</t>
  </si>
  <si>
    <t>Temporary Agency Expenses</t>
  </si>
  <si>
    <t>Contract Workers / Consultants</t>
  </si>
  <si>
    <t>Aggregate Write-Ins for Personnel Expenses</t>
  </si>
  <si>
    <t xml:space="preserve">   TITLE  LOSS &amp; LOSS SETTLEMENT EXPENSES</t>
  </si>
  <si>
    <t xml:space="preserve">   ESCROW LOSS &amp; LOSS SETTLEMENT EXPENSES</t>
  </si>
  <si>
    <t>Direct Operations</t>
  </si>
  <si>
    <t>Title Examinations</t>
  </si>
  <si>
    <t>GENERAL EXPENSES</t>
  </si>
  <si>
    <t>MARKETING COST</t>
  </si>
  <si>
    <t>INTERROGATORY</t>
  </si>
  <si>
    <t>Sub-Escrow</t>
  </si>
  <si>
    <t>SUMMARY OF RATE DISTRIBUTION BY TYPE OF POLICY</t>
  </si>
  <si>
    <t>TYPE OF POLICY:</t>
  </si>
  <si>
    <t>Amount of Insurance</t>
  </si>
  <si>
    <t>Number of Policies</t>
  </si>
  <si>
    <t>CATI - R4.1</t>
  </si>
  <si>
    <t>CATI - R4.2</t>
  </si>
  <si>
    <t>CALIFORNIA</t>
  </si>
  <si>
    <t xml:space="preserve">COUNTRYWIDE </t>
  </si>
  <si>
    <t>COMMERCIAL -</t>
  </si>
  <si>
    <t>PERSONAL -</t>
  </si>
  <si>
    <t>SUMMARY OF TRANSACTION ACTIVITIES</t>
  </si>
  <si>
    <t>TITLE ORDERS ONLY</t>
  </si>
  <si>
    <t>COMBINED TITLE &amp; ESCROW ORDERS</t>
  </si>
  <si>
    <t>Orders Open at Beginning of Year</t>
  </si>
  <si>
    <t>Orders Opened During Year</t>
  </si>
  <si>
    <t>Orders Closed During Year</t>
  </si>
  <si>
    <t>Orders Cancelled During Year</t>
  </si>
  <si>
    <t>Orders Open at End of Year</t>
  </si>
  <si>
    <t>ESCROW ORDERS ONLY</t>
  </si>
  <si>
    <t>Escrow</t>
  </si>
  <si>
    <t>TOTAL:</t>
  </si>
  <si>
    <t>PERSONAL</t>
  </si>
  <si>
    <t>COMMERCIAL</t>
  </si>
  <si>
    <t>GRAND TOTAL:</t>
  </si>
  <si>
    <t>TOTAL:  PERSONAL</t>
  </si>
  <si>
    <t>TOTAL:  COMMERCIAL</t>
  </si>
  <si>
    <t>(Place)</t>
  </si>
  <si>
    <t>(Date)</t>
  </si>
  <si>
    <t>CERTIFICATION</t>
  </si>
  <si>
    <t>LOAN ESCROW</t>
  </si>
  <si>
    <t>SUMMARY OF ESCROW FEES BY COUNTY</t>
  </si>
  <si>
    <t>Name of County</t>
  </si>
  <si>
    <t>SALES ESCROW</t>
  </si>
  <si>
    <t>Amount of Transaction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</si>
  <si>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</si>
  <si>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</si>
  <si>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</si>
  <si>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</si>
  <si>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</si>
  <si>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</si>
  <si>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</si>
  <si>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</si>
  <si>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</si>
  <si>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</si>
  <si>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</si>
  <si>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</si>
  <si>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</si>
  <si>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</si>
  <si>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</si>
  <si>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</si>
  <si>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</si>
  <si>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</si>
  <si>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</si>
  <si>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</si>
  <si>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</si>
  <si>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</si>
  <si>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</si>
  <si>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</si>
  <si>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</si>
  <si>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</si>
  <si>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</si>
  <si>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</si>
  <si>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</si>
  <si>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</si>
  <si>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</si>
  <si>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</si>
  <si>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</si>
  <si>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</si>
  <si>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</si>
  <si>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</si>
  <si>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</si>
  <si>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</si>
  <si>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</si>
  <si>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</si>
  <si>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</si>
  <si>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</si>
  <si>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</si>
  <si>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</si>
  <si>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</si>
  <si>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</si>
  <si>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</si>
  <si>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</si>
  <si>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</si>
  <si>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</si>
  <si>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</si>
  <si>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</si>
  <si>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</si>
  <si>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</si>
  <si>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</si>
  <si>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</si>
  <si>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</si>
  <si>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</si>
  <si>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TOTAL:  ALL COUNTIES</t>
  </si>
  <si>
    <t>(fill in Name of County)</t>
  </si>
  <si>
    <t>For COUNTY OF:</t>
  </si>
  <si>
    <r>
      <t xml:space="preserve">Please complete the form for </t>
    </r>
    <r>
      <rPr>
        <b/>
        <i/>
        <u val="single"/>
        <sz val="10"/>
        <color indexed="10"/>
        <rFont val="Arial"/>
        <family val="2"/>
      </rPr>
      <t>EACH COUNTY</t>
    </r>
    <r>
      <rPr>
        <b/>
        <i/>
        <sz val="10"/>
        <color indexed="10"/>
        <rFont val="Arial"/>
        <family val="2"/>
      </rPr>
      <t xml:space="preserve"> business was written for.</t>
    </r>
  </si>
  <si>
    <t>TOTAL:  Fees ($)</t>
  </si>
  <si>
    <t>DON'T ERASE</t>
  </si>
  <si>
    <t>[1]</t>
  </si>
  <si>
    <t>Complete a table for EACH COUNTY business was written for.  There are tables for 10 counties on this sheet.  Please copy the/table worksheet as needed.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</si>
  <si>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</si>
  <si>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</si>
  <si>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</si>
  <si>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</si>
  <si>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</si>
  <si>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</si>
  <si>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</si>
  <si>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</si>
  <si>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</si>
  <si>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A</t>
  </si>
  <si>
    <t>B</t>
  </si>
  <si>
    <t>C</t>
  </si>
  <si>
    <t>D</t>
  </si>
  <si>
    <t>E</t>
  </si>
  <si>
    <t>F</t>
  </si>
  <si>
    <t>R1.A</t>
  </si>
  <si>
    <t>R1.B</t>
  </si>
  <si>
    <t>R1.C</t>
  </si>
  <si>
    <t>R1.D</t>
  </si>
  <si>
    <t>R1.2</t>
  </si>
  <si>
    <t>R1.3</t>
  </si>
  <si>
    <t>R1.4</t>
  </si>
  <si>
    <t>R1.6</t>
  </si>
  <si>
    <t>R1.7</t>
  </si>
  <si>
    <t>R1.8</t>
  </si>
  <si>
    <t>R1.9</t>
  </si>
  <si>
    <t>R1.10</t>
  </si>
  <si>
    <t>R1.11</t>
  </si>
  <si>
    <t>R1.12</t>
  </si>
  <si>
    <t>R1.13</t>
  </si>
  <si>
    <t>R1.14</t>
  </si>
  <si>
    <t>R1.15</t>
  </si>
  <si>
    <t>R1.17</t>
  </si>
  <si>
    <t>R1.18</t>
  </si>
  <si>
    <t>R1.19</t>
  </si>
  <si>
    <t>R1.20</t>
  </si>
  <si>
    <t>R1.21</t>
  </si>
  <si>
    <t>R1.22</t>
  </si>
  <si>
    <t>R1.23</t>
  </si>
  <si>
    <t>R1.24</t>
  </si>
  <si>
    <t>R1.25</t>
  </si>
  <si>
    <t>R1.26</t>
  </si>
  <si>
    <t>R1.27</t>
  </si>
  <si>
    <t>R1.28</t>
  </si>
  <si>
    <t>R1.29</t>
  </si>
  <si>
    <t>R1.30</t>
  </si>
  <si>
    <t>R2.A</t>
  </si>
  <si>
    <t>R2.B</t>
  </si>
  <si>
    <t>R2.2a</t>
  </si>
  <si>
    <t>R2.2b</t>
  </si>
  <si>
    <t>R2.2</t>
  </si>
  <si>
    <t>R2.3</t>
  </si>
  <si>
    <t>Average Premium = (B) / (A)</t>
  </si>
  <si>
    <t>Total Premium    ($)</t>
  </si>
  <si>
    <t>Please submit the completed report to the Rate Specialist Bureau by sending either:</t>
  </si>
  <si>
    <t>1.</t>
  </si>
  <si>
    <t xml:space="preserve">  No.</t>
  </si>
  <si>
    <t xml:space="preserve">  Yes.</t>
  </si>
  <si>
    <t>2.</t>
  </si>
  <si>
    <t>If "Yes" - please list the complete corporate name of the controlled escrow company(s).</t>
  </si>
  <si>
    <t>3.</t>
  </si>
  <si>
    <t>4.</t>
  </si>
  <si>
    <t>5.</t>
  </si>
  <si>
    <t>Does this report include the data for the controlled escrow company(s)?</t>
  </si>
  <si>
    <t>If "No" - please have your controlled escrow company(s) submit a completed report.</t>
  </si>
  <si>
    <t>Assumed Title Premium</t>
  </si>
  <si>
    <t>Ceded Title Premium</t>
  </si>
  <si>
    <t>Statutory Premium Reserve Additions during the Year</t>
  </si>
  <si>
    <t>Statutory Premium Reserve Withdrawals during the Year</t>
  </si>
  <si>
    <t>ESCROW FEE DISTRIBUTION BY AMOUNT OF TRANSACTION   (By County)</t>
  </si>
  <si>
    <t>SIGNATURE PAGE</t>
  </si>
  <si>
    <t>We did not write any business for the Report Years and have NO DATA to report.</t>
  </si>
  <si>
    <t>Recovery from Reinsurance During Year</t>
  </si>
  <si>
    <t>Losses &amp; Allocated Loss Adjustment Expenses Paid - Reinsurance Assumed</t>
  </si>
  <si>
    <t>Escrow Loss Adjustment Expenses Incurred</t>
  </si>
  <si>
    <t>Executed on:</t>
  </si>
  <si>
    <t>At:</t>
  </si>
  <si>
    <t>Up to $100,000</t>
  </si>
  <si>
    <t>$2,500,001 or More</t>
  </si>
  <si>
    <t>OWNER'S POLICY</t>
  </si>
  <si>
    <t>LENDER'S POLICY</t>
  </si>
  <si>
    <t>LENDER'S POLICY Concurrent with OWNER'S POLICY</t>
  </si>
  <si>
    <t>Up to $50,000</t>
  </si>
  <si>
    <t>County Names are Listed Below.</t>
  </si>
  <si>
    <t>THESE COLUMNS:</t>
  </si>
  <si>
    <t>DO NOT DELETE</t>
  </si>
  <si>
    <t>Premium ($)</t>
  </si>
  <si>
    <t xml:space="preserve">I, </t>
  </si>
  <si>
    <t>(Company's Name)</t>
  </si>
  <si>
    <t>(Chief Executive Officer's Name or N/A)</t>
  </si>
  <si>
    <t xml:space="preserve">This signed Signature/Certification page can be submitted as an electronic file in the Portable Document Format (pdf) or a printed &amp; signed hard copy of this page can be mailed to the California Department of Insurance at the address above.  </t>
  </si>
  <si>
    <r>
      <t>Attn</t>
    </r>
    <r>
      <rPr>
        <b/>
        <i/>
        <sz val="11"/>
        <rFont val="Tahoma"/>
        <family val="2"/>
      </rPr>
      <t>:  Rate Specialist Bureau</t>
    </r>
  </si>
  <si>
    <t>Any questions/correspondence can be directed to the above e-mail address.</t>
  </si>
  <si>
    <t>(Officer's Name)</t>
  </si>
  <si>
    <t>I am the officer authorized to certify to the accuracy of the attached or e-mailed submission (hereafter called the Submission);</t>
  </si>
  <si>
    <t>The Submission represents a true and correct report of the data requested.</t>
  </si>
  <si>
    <t>I declare under penalty of perjury, under the laws of the state of California, that I have examined this report and the</t>
  </si>
  <si>
    <t>mail a copy of the file on CD/DVD to the address below.</t>
  </si>
  <si>
    <t>information contained herein, and to the best of my knowledge it is true, correct and complete.</t>
  </si>
  <si>
    <t>(Officer's Title)</t>
  </si>
  <si>
    <t>R2.2c</t>
  </si>
  <si>
    <t>Unusual Service Revenue</t>
  </si>
  <si>
    <t>Surveys</t>
  </si>
  <si>
    <t>Aggregate Write-Ins for Service Charges</t>
  </si>
  <si>
    <t>R2.3a</t>
  </si>
  <si>
    <t>R2.3b</t>
  </si>
  <si>
    <t>R2.3c</t>
  </si>
  <si>
    <t>R2.3d</t>
  </si>
  <si>
    <t>Searches &amp; Abstracts</t>
  </si>
  <si>
    <r>
      <t xml:space="preserve">TOTAL OPERATING REVENUES  [Direct Basis]  </t>
    </r>
    <r>
      <rPr>
        <sz val="9"/>
        <rFont val="Arial"/>
        <family val="2"/>
      </rPr>
      <t>( Rows 1A - 1C + 2 + 3 + 4)</t>
    </r>
  </si>
  <si>
    <t>Bonuses</t>
  </si>
  <si>
    <t>Commissions</t>
  </si>
  <si>
    <r>
      <t xml:space="preserve">TOTAL OPERATING REVENUES  [Net Basis]               </t>
    </r>
    <r>
      <rPr>
        <sz val="9"/>
        <rFont val="Arial"/>
        <family val="2"/>
      </rPr>
      <t>( Rows 1D + 2 + 3 + 4 )</t>
    </r>
  </si>
  <si>
    <t>Loss &amp; Loss Adjustment Expenses Paid – Direct Operations</t>
  </si>
  <si>
    <t xml:space="preserve">Change in Known Claims Reserves </t>
  </si>
  <si>
    <t>Unallocated Loss Adjustment Expenses Incurred</t>
  </si>
  <si>
    <t>Title Search / Examination &amp; Abstracts Purchased Outside</t>
  </si>
  <si>
    <t xml:space="preserve">Other Production Services Purchased Outside </t>
  </si>
  <si>
    <t>TITLE PLANT MAINTENANCE, TITLE ORDERS, ETC.</t>
  </si>
  <si>
    <t>Advertising Expenses</t>
  </si>
  <si>
    <t xml:space="preserve">Promotion and Marketing Expenses </t>
  </si>
  <si>
    <t>P1)</t>
  </si>
  <si>
    <t>P2)</t>
  </si>
  <si>
    <t>P3)</t>
  </si>
  <si>
    <t>C1)</t>
  </si>
  <si>
    <t>C2)</t>
  </si>
  <si>
    <t>C3)</t>
  </si>
  <si>
    <t>Travel and Travel Items</t>
  </si>
  <si>
    <t>Equipment</t>
  </si>
  <si>
    <t>Postage, Telephone, Messenger and Express</t>
  </si>
  <si>
    <t>Legal and Auditing Fees</t>
  </si>
  <si>
    <t>Amounts Charged Off, Net of Recoveries</t>
  </si>
  <si>
    <t xml:space="preserve">Beginning Year Surplus as Regards Policyholders </t>
  </si>
  <si>
    <t>Change in Surplus as Regards Policyholders for the Year</t>
  </si>
  <si>
    <t>insurance regulations.</t>
  </si>
  <si>
    <t xml:space="preserve">, declare that I am the </t>
  </si>
  <si>
    <t xml:space="preserve"> of</t>
  </si>
  <si>
    <t xml:space="preserve">, or the designee of </t>
  </si>
  <si>
    <t>the chief executive officer, and I am authorized to execute this declaration on the chief executive officer's behalf.  I declare that:</t>
  </si>
  <si>
    <t>,</t>
  </si>
  <si>
    <t>Company:</t>
  </si>
  <si>
    <t>Group:</t>
  </si>
  <si>
    <t>Unusual Risk Premium</t>
  </si>
  <si>
    <t>R1.1A</t>
  </si>
  <si>
    <t>R1.1A.a</t>
  </si>
  <si>
    <t>R1.1A.b</t>
  </si>
  <si>
    <t>R1.1A.c</t>
  </si>
  <si>
    <t>R1.1A.d</t>
  </si>
  <si>
    <t>R1.1B</t>
  </si>
  <si>
    <t>R1.1B.a</t>
  </si>
  <si>
    <t>R1.1B.b</t>
  </si>
  <si>
    <t>R1.1C</t>
  </si>
  <si>
    <t>R1.1C.a</t>
  </si>
  <si>
    <t>R1.1C.b</t>
  </si>
  <si>
    <t>R1.1D</t>
  </si>
  <si>
    <t>R1.2a</t>
  </si>
  <si>
    <t>R1.2b</t>
  </si>
  <si>
    <t>R1.2c</t>
  </si>
  <si>
    <t>R1.3a</t>
  </si>
  <si>
    <t>R1.3b</t>
  </si>
  <si>
    <t>R1.3c</t>
  </si>
  <si>
    <t>R1.3d</t>
  </si>
  <si>
    <t>R1.5A</t>
  </si>
  <si>
    <t>R1.5B</t>
  </si>
  <si>
    <t>R1-I</t>
  </si>
  <si>
    <t>R1-II</t>
  </si>
  <si>
    <t>R1.16a</t>
  </si>
  <si>
    <t>R1.16b</t>
  </si>
  <si>
    <t>R1.19A</t>
  </si>
  <si>
    <t>R1.19B</t>
  </si>
  <si>
    <t>R1-III</t>
  </si>
  <si>
    <t>R1-IV</t>
  </si>
  <si>
    <t>R1-V</t>
  </si>
  <si>
    <t>R1.31</t>
  </si>
  <si>
    <t>R1-VI</t>
  </si>
  <si>
    <t xml:space="preserve">R1.32 </t>
  </si>
  <si>
    <t>R1.33</t>
  </si>
  <si>
    <t>R1.34</t>
  </si>
  <si>
    <t>R1.35</t>
  </si>
  <si>
    <t>R1.36</t>
  </si>
  <si>
    <t>R1.37</t>
  </si>
  <si>
    <t>R1.38</t>
  </si>
  <si>
    <t>R1.39</t>
  </si>
  <si>
    <t>R1.40</t>
  </si>
  <si>
    <t>R1.41</t>
  </si>
  <si>
    <t>R1.42</t>
  </si>
  <si>
    <t>R1.43</t>
  </si>
  <si>
    <t>R1.44</t>
  </si>
  <si>
    <t>R1.45</t>
  </si>
  <si>
    <t>R1.46</t>
  </si>
  <si>
    <t>R1.47</t>
  </si>
  <si>
    <t>R2.1</t>
  </si>
  <si>
    <t>R2.1a</t>
  </si>
  <si>
    <t>R2.1b</t>
  </si>
  <si>
    <t>R2.1c</t>
  </si>
  <si>
    <t>R2.1d</t>
  </si>
  <si>
    <t>R2.1e</t>
  </si>
  <si>
    <t>R2.2d</t>
  </si>
  <si>
    <t>R2.2e</t>
  </si>
  <si>
    <t>R2.3e.</t>
  </si>
  <si>
    <t>CATI - R3.1</t>
  </si>
  <si>
    <t>CATI - R3.2</t>
  </si>
  <si>
    <t>CATI - R3.3</t>
  </si>
  <si>
    <t>CATI - R3.4</t>
  </si>
  <si>
    <t>CATI - R3.5</t>
  </si>
  <si>
    <t>CATI - R3.6</t>
  </si>
  <si>
    <t>CATI - R3_TOTAL</t>
  </si>
  <si>
    <t>[Note:  Totals are picked up from CATI-R3.1 to R3.6  --  No manual entry of data is needed on this page.]</t>
  </si>
  <si>
    <t>[Note:  Please copy/paste # of Transactions &amp; Total: Fees values from CATI-R4.1 -- for Each County you have data for.]</t>
  </si>
  <si>
    <t>California</t>
  </si>
  <si>
    <t>Calculated</t>
  </si>
  <si>
    <t>Non-Affiliated Agencies/UTCs</t>
  </si>
  <si>
    <t>Affiliated Agencies/UTCs</t>
  </si>
  <si>
    <t>TITLE PREMIUM Retained By or Remitted To Underwritten Title Companies / Title Agents</t>
  </si>
  <si>
    <t>Employee Relations and Welfare</t>
  </si>
  <si>
    <t>Loss &amp; Loss Adjustment Expenses Paid – Non-Affiliated and Affiliated Agency Operations</t>
  </si>
  <si>
    <t>Title Plant Maintenance for Owned Title Plants and Subscriptions Fees, Rent &amp; Charges for Jointly-Owned and Non-Owned Title Plants</t>
  </si>
  <si>
    <t>Directors' Fees</t>
  </si>
  <si>
    <t>Licenses, Fees, and Taxes Other than Federal Income &amp; State Premium Taxes</t>
  </si>
  <si>
    <t>Boards, Bureaus, Associations &amp; Advisory Organizations</t>
  </si>
  <si>
    <t>R1.48</t>
  </si>
  <si>
    <t>R1.49</t>
  </si>
  <si>
    <t>R1.50</t>
  </si>
  <si>
    <t>R1.51A</t>
  </si>
  <si>
    <t>R1.51B</t>
  </si>
  <si>
    <t>R1.52A</t>
  </si>
  <si>
    <t>R1.52B</t>
  </si>
  <si>
    <t>R1.53</t>
  </si>
  <si>
    <t>R1.54</t>
  </si>
  <si>
    <t>Net Realized Capital Gains (Losses)</t>
  </si>
  <si>
    <t>R1.55</t>
  </si>
  <si>
    <t>Aggregate Write-Ins for Miscellaneous Income (Loss)</t>
  </si>
  <si>
    <t>R1.56A</t>
  </si>
  <si>
    <t>R1.56B</t>
  </si>
  <si>
    <t>R1.57</t>
  </si>
  <si>
    <t>Federal Income Taxes Incurred</t>
  </si>
  <si>
    <t>R1.58A</t>
  </si>
  <si>
    <t>R1.58B</t>
  </si>
  <si>
    <t>R1.59</t>
  </si>
  <si>
    <t>R1.60</t>
  </si>
  <si>
    <t>R1.61</t>
  </si>
  <si>
    <t>Co. NAIC Code</t>
  </si>
  <si>
    <t>The Submission is a complete submission of the data required by California Insurance Code (CIC) §12401.5 and the title</t>
  </si>
  <si>
    <t>Loss &amp; Loss Adjustment Expenses Paid – Non-Affiliated &amp; Affiliated Agency Operations</t>
  </si>
  <si>
    <t>G</t>
  </si>
  <si>
    <t>Gross Written Title Premium                           (Rows 1A.a + 1A.b + 1A.c + 1A.d)</t>
  </si>
  <si>
    <t>Net Written Title Premium                                [(Rows 1A + 1B.a) - Row 1B.b]</t>
  </si>
  <si>
    <t>Escrow and Settlement Service Charges  = (Rows 2a + 2b + 2c):</t>
  </si>
  <si>
    <t>Other Title Fees &amp; Service Charges                 (Rows 3a + 3b + 3c + 3d):</t>
  </si>
  <si>
    <t>Rent and Rent Items</t>
  </si>
  <si>
    <t>State Premium Taxes</t>
  </si>
  <si>
    <t>Aggregate Write-Ins for Miscellaneous Expenses</t>
  </si>
  <si>
    <r>
      <t xml:space="preserve">TOTAL LOSS &amp; LOSS ADJUSTMENT EXPENSES  [Net Basis]                                                        </t>
    </r>
    <r>
      <rPr>
        <sz val="9"/>
        <rFont val="Arial"/>
        <family val="2"/>
      </rPr>
      <t>[(Rows 19 + 19A) - Row 19B]</t>
    </r>
  </si>
  <si>
    <r>
      <t xml:space="preserve">Subtotal:  TITLE ORDER PROCESSING – PRODUCTION SERVICES PURCHASED OUTSIDE  </t>
    </r>
    <r>
      <rPr>
        <sz val="9"/>
        <rFont val="Arial"/>
        <family val="2"/>
      </rPr>
      <t>(Rows 26 + 27)</t>
    </r>
  </si>
  <si>
    <r>
      <t xml:space="preserve">Subtotal:  MARKETING COST </t>
    </r>
    <r>
      <rPr>
        <sz val="9"/>
        <rFont val="Arial"/>
        <family val="2"/>
      </rPr>
      <t>(Rows 29 + 30)</t>
    </r>
  </si>
  <si>
    <r>
      <t xml:space="preserve">Subtotal: GENERAL EXPENSES                  </t>
    </r>
    <r>
      <rPr>
        <sz val="9"/>
        <rFont val="Arial"/>
        <family val="2"/>
      </rPr>
      <t>(Rows 32 to 49)</t>
    </r>
  </si>
  <si>
    <r>
      <t xml:space="preserve">TOTAL OPERATING EXPENSES  [Net Basis]    </t>
    </r>
    <r>
      <rPr>
        <sz val="9"/>
        <rFont val="Arial"/>
        <family val="2"/>
      </rPr>
      <t xml:space="preserve">   (Rows 6 + 15 + 20 + 24 + 25 + 28 +31 +50)</t>
    </r>
  </si>
  <si>
    <r>
      <t>ENDING SURPLUS AS REGARDS POLICYHOLDERS</t>
    </r>
    <r>
      <rPr>
        <sz val="9"/>
        <rFont val="Arial"/>
        <family val="2"/>
      </rPr>
      <t xml:space="preserve">  (Rows 59 + 60)</t>
    </r>
  </si>
  <si>
    <t>California Title Insurance Statistical Plan and Income Statement Report</t>
  </si>
  <si>
    <t>A completed Statistical Plan &amp; Income Statement Report is attached.</t>
  </si>
  <si>
    <t>Gross Written Title Premium     (Rows 1A.a + 1A.b + 1A.c + 1A.d)</t>
  </si>
  <si>
    <t>Net Written Title Premium     [(Rows 1A + 1B.a) - Row 1B.b]</t>
  </si>
  <si>
    <t>Net of Additions and Withdrawals to/from Statutory Premium Reserve (1C.a - 1C.b)</t>
  </si>
  <si>
    <t>Escrow and Settlement Service Charges   (Rows 2a + 2b + 2c):</t>
  </si>
  <si>
    <t>Net Earned Title Premium     (Row 1B - Row 1C)</t>
  </si>
  <si>
    <t>Net Earned Title Premium                                     (Row 1B - Row 1C)</t>
  </si>
  <si>
    <t>Other Title Fees &amp; Service Charges     (Rows 3a + 3b + 3c + 3d):</t>
  </si>
  <si>
    <r>
      <t xml:space="preserve">Subtotal:  TITLE ORDER PROCESSING – PRODUCTION SERVICES PURCHASED OUTSIDE </t>
    </r>
    <r>
      <rPr>
        <sz val="9"/>
        <rFont val="Arial"/>
        <family val="2"/>
      </rPr>
      <t>(Rows 26 + 27)</t>
    </r>
  </si>
  <si>
    <r>
      <t xml:space="preserve">Subtotal:  MARKETING COST     </t>
    </r>
    <r>
      <rPr>
        <sz val="9"/>
        <rFont val="Arial"/>
        <family val="2"/>
      </rPr>
      <t>(Rows 29 + 30)</t>
    </r>
  </si>
  <si>
    <r>
      <t xml:space="preserve">Subtotal: GENERAL EXPENSES      </t>
    </r>
    <r>
      <rPr>
        <sz val="9"/>
        <rFont val="Arial"/>
        <family val="2"/>
      </rPr>
      <t>(Rows 32 to 49)</t>
    </r>
  </si>
  <si>
    <r>
      <t xml:space="preserve">NET OPERATING INCOME   [Direct Basis]                             </t>
    </r>
    <r>
      <rPr>
        <sz val="9"/>
        <rFont val="Arial"/>
        <family val="2"/>
      </rPr>
      <t>(Row 5A - Row 51A)</t>
    </r>
  </si>
  <si>
    <r>
      <t xml:space="preserve">NET OPERATING INCOME   [Net Basis]                               </t>
    </r>
    <r>
      <rPr>
        <sz val="9"/>
        <rFont val="Arial"/>
        <family val="2"/>
      </rPr>
      <t>(Row 5B - Row 51B)</t>
    </r>
  </si>
  <si>
    <r>
      <t xml:space="preserve">TOTAL OPERATING EXPENSES  [Direct Basis]                                                          </t>
    </r>
    <r>
      <rPr>
        <sz val="9"/>
        <rFont val="Arial"/>
        <family val="2"/>
      </rPr>
      <t>(Rows 6 +15 + 19 + 24 + 25 + 28 +31 +50)</t>
    </r>
  </si>
  <si>
    <r>
      <t xml:space="preserve">TOTAL OPERATING EXPENSES  [Net Basis]                                                              </t>
    </r>
    <r>
      <rPr>
        <sz val="9"/>
        <rFont val="Arial"/>
        <family val="2"/>
      </rPr>
      <t>(Rows 6 + 15 + 20 + 24 + 25 + 28 +31 +50)</t>
    </r>
  </si>
  <si>
    <r>
      <t xml:space="preserve">TOTAL OPERATING EXPENSES                [Direct Basis]   </t>
    </r>
    <r>
      <rPr>
        <sz val="9"/>
        <rFont val="Arial"/>
        <family val="2"/>
      </rPr>
      <t>(Rows 6 +15 + 19 + 24 + 25 + 28 +31 +50)</t>
    </r>
  </si>
  <si>
    <r>
      <t xml:space="preserve">TOTAL LOSS &amp; LOSS ADJUSTMENT EXPENSES  [Direct Basis]                                                          </t>
    </r>
    <r>
      <rPr>
        <sz val="9"/>
        <rFont val="Arial"/>
        <family val="2"/>
      </rPr>
      <t>(Rows 16a +16b + 17 + 18)</t>
    </r>
  </si>
  <si>
    <r>
      <t xml:space="preserve">TOTAL LOSS &amp; LOSS ADJUSTMENT EXPENSES  [Direct Basis]                                                          </t>
    </r>
    <r>
      <rPr>
        <sz val="9"/>
        <rFont val="Arial"/>
        <family val="2"/>
      </rPr>
      <t>(Rows 16a + 16b + 17 + 18)</t>
    </r>
  </si>
  <si>
    <r>
      <t xml:space="preserve">TOTAL PERSONNEL EXPENSES                        </t>
    </r>
    <r>
      <rPr>
        <sz val="9"/>
        <rFont val="Arial"/>
        <family val="2"/>
      </rPr>
      <t>(Rows 7 + 8 + 9 +10 +11 +12 +13 + 14)</t>
    </r>
  </si>
  <si>
    <r>
      <t xml:space="preserve">TOTAL PERSONNEL EXPENSES     </t>
    </r>
    <r>
      <rPr>
        <sz val="9"/>
        <rFont val="Arial"/>
        <family val="2"/>
      </rPr>
      <t>(Rows 7 + 8 + 9 +10 +11 +12 +13 + 14)</t>
    </r>
  </si>
  <si>
    <r>
      <t xml:space="preserve">TOTAL ESCROW LOSS &amp; LOSS SETTLEMENT EXPENSES  </t>
    </r>
    <r>
      <rPr>
        <sz val="9"/>
        <rFont val="Arial"/>
        <family val="2"/>
      </rPr>
      <t>(Rows 21 + 22 + 23)</t>
    </r>
  </si>
  <si>
    <r>
      <t xml:space="preserve">TOTAL ESCROW LOSS &amp; LOSS SETTLEMENT EXPENSES  </t>
    </r>
    <r>
      <rPr>
        <sz val="9"/>
        <rFont val="Arial"/>
        <family val="2"/>
      </rPr>
      <t>(Rows 21+22+23)</t>
    </r>
  </si>
  <si>
    <r>
      <t xml:space="preserve">NET INCOME (LOSS) BEFORE INCOME TAXES  [Direct Basis]    </t>
    </r>
    <r>
      <rPr>
        <sz val="9"/>
        <rFont val="Arial"/>
        <family val="2"/>
      </rPr>
      <t xml:space="preserve">                             [Row 52A + (Rows 53 + 54 + 55)]</t>
    </r>
  </si>
  <si>
    <r>
      <t xml:space="preserve">NET INCOME (LOSS) BEFORE INCOME TAXES  [Net Basis]                                      </t>
    </r>
    <r>
      <rPr>
        <sz val="9"/>
        <rFont val="Arial"/>
        <family val="2"/>
      </rPr>
      <t>[Row 52B + (Rows 53 + 54 + 55)]</t>
    </r>
  </si>
  <si>
    <r>
      <t xml:space="preserve">NET INCOME (LOSS) BEFORE INCOME TAXES  [Direct Basis]                                    </t>
    </r>
    <r>
      <rPr>
        <sz val="9"/>
        <rFont val="Arial"/>
        <family val="2"/>
      </rPr>
      <t>[Row 52A + (Rows 53 + 54 + 55)]</t>
    </r>
  </si>
  <si>
    <r>
      <t xml:space="preserve">NET INCOME (LOSS) BEFORE INCOME TAXES  [Net Basis]                                       </t>
    </r>
    <r>
      <rPr>
        <sz val="9"/>
        <rFont val="Arial"/>
        <family val="2"/>
      </rPr>
      <t>[Row 52B + (Rows 53 + 54 + 55)]</t>
    </r>
  </si>
  <si>
    <t>e-mail:  rsbTitle@insurance.ca.gov</t>
  </si>
  <si>
    <r>
      <t xml:space="preserve">an electronic copy of the file by e-mail to:         </t>
    </r>
    <r>
      <rPr>
        <b/>
        <i/>
        <sz val="11"/>
        <rFont val="Tahoma"/>
        <family val="2"/>
      </rPr>
      <t>rsbTitle@insurance.ca.gov</t>
    </r>
  </si>
  <si>
    <t>The Submission complies with the requirements of California Insurance Code (CIC) Section 12401.5 and California Code of Regulations (CCR) Title 10; Chapter 5; Section 2355.1, et. seq.</t>
  </si>
  <si>
    <r>
      <t xml:space="preserve">TOTAL LOSS &amp; LOSS ADJUSTMENT EXPENSES  [Net Basis]                                  </t>
    </r>
    <r>
      <rPr>
        <sz val="9"/>
        <rFont val="Arial"/>
        <family val="2"/>
      </rPr>
      <t>[(Rows 19 + 19A) - Row 19B]</t>
    </r>
  </si>
  <si>
    <t>Net of Additions and Withdrawals to/from Statutory Premium Reserve         (1C.a - 1C.b)</t>
  </si>
  <si>
    <t>NAIC Code</t>
  </si>
  <si>
    <t>Is the data reported in CATI-R4 based on the County where the property is actually located?</t>
  </si>
  <si>
    <t xml:space="preserve">  No.  If "No" - please explain further.</t>
  </si>
  <si>
    <t>Note:  For the initial submission, report current year data only.</t>
  </si>
  <si>
    <t>Prior Year</t>
  </si>
  <si>
    <t xml:space="preserve">If a title insurance company is submitting reports of a controlled escrow company which is controlled by the reporting title insurance company, but whose experience is not otherwise included in the reports of the controlling title insurance company, a separate certification must be submitted for the controlled escrow company reports. </t>
  </si>
  <si>
    <t>Avg ESCROW FEES = (B) / (A)</t>
  </si>
  <si>
    <t>Avg ESCROW FEES = (E) / (D)</t>
  </si>
  <si>
    <t>Average Fee (C) / (B)</t>
  </si>
  <si>
    <t>Average Fee   (F) / (E)</t>
  </si>
  <si>
    <t>Average ESCROW FEE  = (B) / (A)</t>
  </si>
  <si>
    <t>Average ESCROW FEE  = (E) / (D)</t>
  </si>
  <si>
    <t># of Transactions</t>
  </si>
  <si>
    <t>Does your company have a "controlled escrow company" as defined by CIC Section 12340.6?</t>
  </si>
  <si>
    <t>300 South Spring Street, South Tower, 11th Floor</t>
  </si>
  <si>
    <t>This Form Is Due No Later Than:   May 31, 2015</t>
  </si>
  <si>
    <r>
      <t>[ use "</t>
    </r>
    <r>
      <rPr>
        <b/>
        <sz val="10"/>
        <rFont val="Tahoma"/>
        <family val="2"/>
      </rPr>
      <t>CA Title Insurance Statistical Plan - 2014</t>
    </r>
    <r>
      <rPr>
        <sz val="10"/>
        <rFont val="Tahoma"/>
        <family val="2"/>
      </rPr>
      <t>" as the Subject line]</t>
    </r>
  </si>
  <si>
    <t>Report Year:  2014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</si>
</sst>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.00_);_(&quot;$&quot;* \(#,##0.00\);_(&quot;$&quot;* &quot;0&quot;??_);_(@_)"/>
    <numFmt numFmtId="170" formatCode="?0"/>
    <numFmt numFmtId="171" formatCode="&quot;[&quot;0&quot;]&quot;"/>
    <numFmt numFmtId="172" formatCode="[$-409]dddd\,\ mmmm\ dd\,\ yyyy"/>
    <numFmt numFmtId="173" formatCode="m/d/yy;@"/>
    <numFmt numFmtId="174" formatCode="_(&quot;$&quot;* #,##0_);_(&quot;$&quot;* \(#,##0\);_(&quot;$&quot;* &quot;0&quot;_);_(@_)"/>
    <numFmt numFmtId="175" formatCode="00"/>
    <numFmt numFmtId="176" formatCode="&quot;[&quot;#&quot;]&quot;"/>
    <numFmt numFmtId="177" formatCode="&quot;$&quot;#,##0"/>
    <numFmt numFmtId="178" formatCode="0.000"/>
    <numFmt numFmtId="179" formatCode="_(* #,##0.000_);_(* \(#,##0.000\);_(* &quot;-&quot;??_);_(@_)"/>
    <numFmt numFmtId="180" formatCode="[$-409]mmmm\ d\,\ yyyy;@"/>
    <numFmt numFmtId="181" formatCode="00000"/>
    <numFmt numFmtId="182" formatCode="&quot;$&quot;#,##0.00"/>
    <numFmt numFmtId="183" formatCode="\(#\)"/>
    <numFmt numFmtId="184" formatCode="_(* #,##0.0_);_(* \(#,##0.0\);_(* &quot;-&quot;??_);_(@_)"/>
    <numFmt numFmtId="185" formatCode="0.0%"/>
    <numFmt numFmtId="186" formatCode="[$-409]h:mm:ss\ AM/PM"/>
    <numFmt numFmtId="187" formatCode="&quot;$&quot;#,##0.0"/>
    <numFmt numFmtId="188" formatCode="_(&quot;$&quot;* #,##0_);_(&quot;$&quot;* \(#,##0\);_(&quot;$&quot;* &quot;-&quot;??_);_(@_)"/>
    <numFmt numFmtId="189" formatCode="#,##0.0_);\(#,##0.0\)"/>
    <numFmt numFmtId="190" formatCode="#,##0.0"/>
    <numFmt numFmtId="191" formatCode="0.0"/>
    <numFmt numFmtId="192" formatCode="mmmm\ d\,\ yyyy"/>
    <numFmt numFmtId="193" formatCode="&quot;(&quot;000&quot;)&quot;\ 000\-0000"/>
    <numFmt numFmtId="194" formatCode="0_);[Red]\(0\)"/>
    <numFmt numFmtId="195" formatCode="[&lt;=9999999]###\-####;\(###\)\ ###\-####"/>
    <numFmt numFmtId="196" formatCode="#\)"/>
    <numFmt numFmtId="197" formatCode="#,##0;[Red]#,##0"/>
    <numFmt numFmtId="198" formatCode="#,##0.00;[Red]#,##0.00"/>
  </numFmts>
  <fonts count="9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0"/>
    </font>
    <font>
      <sz val="12"/>
      <name val="Arial"/>
      <family val="0"/>
    </font>
    <font>
      <sz val="8"/>
      <name val="Tahoma"/>
      <family val="2"/>
    </font>
    <font>
      <sz val="11"/>
      <name val="Tahoma"/>
      <family val="2"/>
    </font>
    <font>
      <sz val="12"/>
      <name val="Tahoma"/>
      <family val="2"/>
    </font>
    <font>
      <i/>
      <sz val="10"/>
      <name val="Times New Roman"/>
      <family val="1"/>
    </font>
    <font>
      <i/>
      <sz val="8"/>
      <name val="Tahoma"/>
      <family val="2"/>
    </font>
    <font>
      <sz val="11"/>
      <name val="Arial"/>
      <family val="0"/>
    </font>
    <font>
      <i/>
      <sz val="11"/>
      <name val="Tahoma"/>
      <family val="2"/>
    </font>
    <font>
      <b/>
      <sz val="11"/>
      <name val="Tahoma"/>
      <family val="2"/>
    </font>
    <font>
      <i/>
      <sz val="8"/>
      <name val="Times New Roman"/>
      <family val="1"/>
    </font>
    <font>
      <sz val="10"/>
      <name val="Times New Roman"/>
      <family val="1"/>
    </font>
    <font>
      <i/>
      <sz val="10"/>
      <name val="Tahoma"/>
      <family val="2"/>
    </font>
    <font>
      <b/>
      <sz val="13"/>
      <name val="Tahoma"/>
      <family val="2"/>
    </font>
    <font>
      <b/>
      <i/>
      <sz val="11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b/>
      <sz val="11"/>
      <color indexed="20"/>
      <name val="Arial"/>
      <family val="2"/>
    </font>
    <font>
      <b/>
      <sz val="12"/>
      <color indexed="2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10"/>
      <name val="Arial"/>
      <family val="2"/>
    </font>
    <font>
      <sz val="10"/>
      <color indexed="2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6"/>
      <name val="Arial"/>
      <family val="0"/>
    </font>
    <font>
      <b/>
      <sz val="8"/>
      <name val="Arial"/>
      <family val="2"/>
    </font>
    <font>
      <b/>
      <sz val="10"/>
      <name val="Tahoma"/>
      <family val="2"/>
    </font>
    <font>
      <i/>
      <sz val="8"/>
      <name val="Arial"/>
      <family val="2"/>
    </font>
    <font>
      <i/>
      <sz val="12"/>
      <name val="Tahoma"/>
      <family val="2"/>
    </font>
    <font>
      <i/>
      <sz val="11"/>
      <name val="Arial"/>
      <family val="2"/>
    </font>
    <font>
      <b/>
      <sz val="13"/>
      <name val="Arial"/>
      <family val="2"/>
    </font>
    <font>
      <b/>
      <sz val="8"/>
      <color indexed="10"/>
      <name val="Arial"/>
      <family val="2"/>
    </font>
    <font>
      <sz val="9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2"/>
      <name val="Arial Narrow"/>
      <family val="2"/>
    </font>
    <font>
      <b/>
      <i/>
      <u val="single"/>
      <sz val="11"/>
      <name val="Tahoma"/>
      <family val="2"/>
    </font>
    <font>
      <b/>
      <i/>
      <sz val="14"/>
      <name val="Times New Roman"/>
      <family val="1"/>
    </font>
    <font>
      <i/>
      <sz val="11"/>
      <name val="Times New Roman"/>
      <family val="1"/>
    </font>
    <font>
      <i/>
      <sz val="11"/>
      <color indexed="12"/>
      <name val="Arial"/>
      <family val="2"/>
    </font>
    <font>
      <b/>
      <i/>
      <sz val="12"/>
      <color indexed="20"/>
      <name val="Arial"/>
      <family val="2"/>
    </font>
    <font>
      <i/>
      <u val="single"/>
      <sz val="10"/>
      <name val="Arial"/>
      <family val="2"/>
    </font>
    <font>
      <b/>
      <sz val="16"/>
      <name val="Times New Roman"/>
      <family val="1"/>
    </font>
    <font>
      <i/>
      <sz val="9"/>
      <name val="Arial"/>
      <family val="2"/>
    </font>
    <font>
      <b/>
      <i/>
      <sz val="12"/>
      <color indexed="12"/>
      <name val="Times New Roman"/>
      <family val="1"/>
    </font>
    <font>
      <sz val="10"/>
      <color indexed="5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lightUp"/>
    </fill>
    <fill>
      <patternFill patternType="lightVertical"/>
    </fill>
    <fill>
      <patternFill patternType="solid">
        <fgColor indexed="65"/>
        <bgColor indexed="64"/>
      </patternFill>
    </fill>
    <fill>
      <patternFill patternType="lightDown"/>
    </fill>
    <fill>
      <patternFill patternType="gray0625"/>
    </fill>
    <fill>
      <patternFill patternType="solid">
        <fgColor indexed="47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hair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 style="double"/>
    </border>
    <border>
      <left style="thin"/>
      <right style="hair"/>
      <top style="medium"/>
      <bottom style="double"/>
    </border>
    <border>
      <left style="thin"/>
      <right style="hair"/>
      <top style="thin"/>
      <bottom style="hair"/>
    </border>
    <border>
      <left style="thin"/>
      <right style="hair"/>
      <top style="thin"/>
      <bottom style="medium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double"/>
    </border>
    <border>
      <left style="hair"/>
      <right style="thin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10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10" fillId="0" borderId="0" xfId="57" applyFont="1" applyAlignment="1">
      <alignment vertical="center"/>
      <protection/>
    </xf>
    <xf numFmtId="0" fontId="10" fillId="0" borderId="10" xfId="57" applyFont="1" applyBorder="1" applyAlignment="1">
      <alignment vertical="center"/>
      <protection/>
    </xf>
    <xf numFmtId="0" fontId="10" fillId="0" borderId="11" xfId="57" applyFont="1" applyBorder="1" applyAlignment="1">
      <alignment vertical="center"/>
      <protection/>
    </xf>
    <xf numFmtId="0" fontId="10" fillId="0" borderId="12" xfId="57" applyFont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2" fillId="0" borderId="0" xfId="57" applyFont="1" applyBorder="1" applyAlignment="1">
      <alignment vertical="center"/>
      <protection/>
    </xf>
    <xf numFmtId="0" fontId="13" fillId="0" borderId="13" xfId="57" applyFont="1" applyBorder="1" applyAlignment="1">
      <alignment vertical="center"/>
      <protection/>
    </xf>
    <xf numFmtId="0" fontId="13" fillId="0" borderId="14" xfId="57" applyFont="1" applyBorder="1" applyAlignment="1">
      <alignment vertical="center"/>
      <protection/>
    </xf>
    <xf numFmtId="0" fontId="13" fillId="0" borderId="0" xfId="57" applyFont="1" applyBorder="1" applyAlignment="1">
      <alignment vertical="center"/>
      <protection/>
    </xf>
    <xf numFmtId="0" fontId="13" fillId="0" borderId="15" xfId="57" applyFont="1" applyBorder="1" applyAlignment="1">
      <alignment vertical="center"/>
      <protection/>
    </xf>
    <xf numFmtId="0" fontId="13" fillId="0" borderId="16" xfId="57" applyFont="1" applyBorder="1" applyAlignment="1">
      <alignment vertical="center"/>
      <protection/>
    </xf>
    <xf numFmtId="0" fontId="14" fillId="0" borderId="17" xfId="57" applyFont="1" applyBorder="1" applyAlignment="1">
      <alignment vertical="center"/>
      <protection/>
    </xf>
    <xf numFmtId="0" fontId="14" fillId="0" borderId="18" xfId="57" applyFont="1" applyBorder="1" applyAlignment="1">
      <alignment vertical="center"/>
      <protection/>
    </xf>
    <xf numFmtId="0" fontId="14" fillId="0" borderId="19" xfId="57" applyFont="1" applyBorder="1" applyAlignment="1">
      <alignment vertical="center"/>
      <protection/>
    </xf>
    <xf numFmtId="0" fontId="15" fillId="0" borderId="0" xfId="0" applyFont="1" applyAlignment="1">
      <alignment/>
    </xf>
    <xf numFmtId="0" fontId="16" fillId="0" borderId="0" xfId="57" applyFont="1" applyAlignment="1">
      <alignment vertical="center"/>
      <protection/>
    </xf>
    <xf numFmtId="0" fontId="17" fillId="0" borderId="0" xfId="57" applyFont="1" applyAlignment="1">
      <alignment vertical="center"/>
      <protection/>
    </xf>
    <xf numFmtId="0" fontId="10" fillId="0" borderId="16" xfId="57" applyFont="1" applyBorder="1" applyAlignment="1">
      <alignment vertical="center"/>
      <protection/>
    </xf>
    <xf numFmtId="0" fontId="19" fillId="0" borderId="16" xfId="57" applyFont="1" applyBorder="1" applyAlignment="1">
      <alignment vertical="center"/>
      <protection/>
    </xf>
    <xf numFmtId="0" fontId="10" fillId="0" borderId="15" xfId="57" applyFont="1" applyBorder="1" applyAlignment="1">
      <alignment vertical="center"/>
      <protection/>
    </xf>
    <xf numFmtId="0" fontId="10" fillId="0" borderId="0" xfId="57" applyFont="1" applyBorder="1" applyAlignment="1">
      <alignment vertical="center"/>
      <protection/>
    </xf>
    <xf numFmtId="0" fontId="13" fillId="0" borderId="17" xfId="57" applyFont="1" applyBorder="1" applyAlignment="1">
      <alignment vertical="center"/>
      <protection/>
    </xf>
    <xf numFmtId="0" fontId="13" fillId="0" borderId="18" xfId="57" applyFont="1" applyBorder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3" fillId="0" borderId="0" xfId="57" applyFont="1" applyBorder="1" applyAlignment="1">
      <alignment vertical="center"/>
      <protection/>
    </xf>
    <xf numFmtId="0" fontId="2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11" fillId="0" borderId="16" xfId="57" applyFont="1" applyBorder="1" applyAlignment="1">
      <alignment vertical="center"/>
      <protection/>
    </xf>
    <xf numFmtId="0" fontId="17" fillId="0" borderId="0" xfId="57" applyFont="1" applyBorder="1" applyAlignment="1">
      <alignment vertical="center"/>
      <protection/>
    </xf>
    <xf numFmtId="0" fontId="12" fillId="0" borderId="15" xfId="57" applyFont="1" applyBorder="1" applyAlignment="1">
      <alignment vertical="center"/>
      <protection/>
    </xf>
    <xf numFmtId="0" fontId="12" fillId="0" borderId="16" xfId="57" applyFont="1" applyBorder="1" applyAlignment="1">
      <alignment vertical="center"/>
      <protection/>
    </xf>
    <xf numFmtId="0" fontId="13" fillId="0" borderId="19" xfId="57" applyFont="1" applyBorder="1" applyAlignment="1">
      <alignment vertical="center"/>
      <protection/>
    </xf>
    <xf numFmtId="0" fontId="10" fillId="0" borderId="0" xfId="57" applyFont="1" applyAlignment="1">
      <alignment horizontal="left" vertical="center"/>
      <protection/>
    </xf>
    <xf numFmtId="0" fontId="10" fillId="0" borderId="11" xfId="57" applyFont="1" applyBorder="1" applyAlignment="1">
      <alignment horizontal="left" vertical="center"/>
      <protection/>
    </xf>
    <xf numFmtId="0" fontId="10" fillId="0" borderId="12" xfId="57" applyFont="1" applyBorder="1" applyAlignment="1">
      <alignment horizontal="left" vertical="center"/>
      <protection/>
    </xf>
    <xf numFmtId="0" fontId="11" fillId="0" borderId="0" xfId="0" applyFont="1" applyAlignment="1">
      <alignment horizontal="left"/>
    </xf>
    <xf numFmtId="0" fontId="13" fillId="0" borderId="18" xfId="57" applyFont="1" applyBorder="1" applyAlignment="1">
      <alignment horizontal="left" vertical="center"/>
      <protection/>
    </xf>
    <xf numFmtId="0" fontId="13" fillId="0" borderId="18" xfId="57" applyFont="1" applyFill="1" applyBorder="1" applyAlignment="1">
      <alignment horizontal="left" vertical="center"/>
      <protection/>
    </xf>
    <xf numFmtId="0" fontId="19" fillId="0" borderId="19" xfId="57" applyFont="1" applyBorder="1" applyAlignment="1">
      <alignment horizontal="left" vertical="center"/>
      <protection/>
    </xf>
    <xf numFmtId="0" fontId="16" fillId="0" borderId="0" xfId="57" applyFont="1" applyAlignment="1">
      <alignment horizontal="left" vertical="center"/>
      <protection/>
    </xf>
    <xf numFmtId="0" fontId="11" fillId="0" borderId="0" xfId="57" applyFont="1" applyAlignment="1">
      <alignment horizontal="left" vertical="center"/>
      <protection/>
    </xf>
    <xf numFmtId="0" fontId="17" fillId="0" borderId="0" xfId="57" applyFont="1" applyAlignment="1">
      <alignment horizontal="left" vertical="center"/>
      <protection/>
    </xf>
    <xf numFmtId="0" fontId="24" fillId="0" borderId="0" xfId="57" applyFont="1" applyAlignment="1">
      <alignment horizontal="left" vertical="center"/>
      <protection/>
    </xf>
    <xf numFmtId="0" fontId="10" fillId="0" borderId="10" xfId="57" applyFont="1" applyBorder="1" applyAlignment="1">
      <alignment horizontal="left" vertical="center"/>
      <protection/>
    </xf>
    <xf numFmtId="0" fontId="13" fillId="0" borderId="17" xfId="57" applyFont="1" applyBorder="1" applyAlignment="1">
      <alignment horizontal="left" vertical="center"/>
      <protection/>
    </xf>
    <xf numFmtId="0" fontId="15" fillId="0" borderId="0" xfId="0" applyFont="1" applyAlignment="1">
      <alignment horizontal="left"/>
    </xf>
    <xf numFmtId="0" fontId="22" fillId="0" borderId="0" xfId="57" applyFont="1" applyAlignment="1">
      <alignment horizontal="left" vertical="center"/>
      <protection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3" fillId="33" borderId="23" xfId="57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6" xfId="57" applyFont="1" applyBorder="1" applyAlignment="1">
      <alignment vertical="center"/>
      <protection/>
    </xf>
    <xf numFmtId="0" fontId="23" fillId="0" borderId="15" xfId="57" applyFont="1" applyBorder="1" applyAlignment="1">
      <alignment vertical="center"/>
      <protection/>
    </xf>
    <xf numFmtId="0" fontId="21" fillId="0" borderId="0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8" fillId="0" borderId="24" xfId="0" applyFont="1" applyBorder="1" applyAlignment="1">
      <alignment wrapText="1"/>
    </xf>
    <xf numFmtId="0" fontId="8" fillId="0" borderId="0" xfId="0" applyFont="1" applyAlignment="1">
      <alignment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27" xfId="0" applyFont="1" applyBorder="1" applyAlignment="1">
      <alignment wrapText="1"/>
    </xf>
    <xf numFmtId="177" fontId="8" fillId="0" borderId="0" xfId="0" applyNumberFormat="1" applyFont="1" applyAlignment="1">
      <alignment wrapText="1"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Alignment="1">
      <alignment/>
    </xf>
    <xf numFmtId="0" fontId="8" fillId="0" borderId="19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wrapText="1"/>
    </xf>
    <xf numFmtId="196" fontId="8" fillId="0" borderId="0" xfId="0" applyNumberFormat="1" applyFont="1" applyBorder="1" applyAlignment="1">
      <alignment horizontal="left" wrapText="1"/>
    </xf>
    <xf numFmtId="196" fontId="8" fillId="0" borderId="18" xfId="0" applyNumberFormat="1" applyFont="1" applyBorder="1" applyAlignment="1">
      <alignment horizontal="left" wrapText="1"/>
    </xf>
    <xf numFmtId="0" fontId="8" fillId="0" borderId="29" xfId="0" applyFont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0" xfId="0" applyFont="1" applyBorder="1" applyAlignment="1">
      <alignment wrapText="1"/>
    </xf>
    <xf numFmtId="177" fontId="8" fillId="0" borderId="30" xfId="0" applyNumberFormat="1" applyFont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31" xfId="0" applyFont="1" applyBorder="1" applyAlignment="1">
      <alignment/>
    </xf>
    <xf numFmtId="3" fontId="8" fillId="0" borderId="32" xfId="0" applyNumberFormat="1" applyFont="1" applyBorder="1" applyAlignment="1">
      <alignment wrapText="1"/>
    </xf>
    <xf numFmtId="3" fontId="8" fillId="0" borderId="26" xfId="0" applyNumberFormat="1" applyFont="1" applyBorder="1" applyAlignment="1">
      <alignment wrapText="1"/>
    </xf>
    <xf numFmtId="3" fontId="8" fillId="0" borderId="33" xfId="0" applyNumberFormat="1" applyFont="1" applyBorder="1" applyAlignment="1">
      <alignment wrapText="1"/>
    </xf>
    <xf numFmtId="3" fontId="8" fillId="0" borderId="34" xfId="0" applyNumberFormat="1" applyFont="1" applyBorder="1" applyAlignment="1">
      <alignment wrapText="1"/>
    </xf>
    <xf numFmtId="3" fontId="8" fillId="0" borderId="18" xfId="0" applyNumberFormat="1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21" xfId="0" applyNumberFormat="1" applyFont="1" applyBorder="1" applyAlignment="1">
      <alignment wrapText="1"/>
    </xf>
    <xf numFmtId="3" fontId="8" fillId="0" borderId="26" xfId="0" applyNumberFormat="1" applyFont="1" applyFill="1" applyBorder="1" applyAlignment="1">
      <alignment wrapText="1"/>
    </xf>
    <xf numFmtId="3" fontId="8" fillId="0" borderId="30" xfId="0" applyNumberFormat="1" applyFont="1" applyBorder="1" applyAlignment="1">
      <alignment wrapText="1"/>
    </xf>
    <xf numFmtId="3" fontId="8" fillId="0" borderId="27" xfId="0" applyNumberFormat="1" applyFont="1" applyBorder="1" applyAlignment="1">
      <alignment wrapText="1"/>
    </xf>
    <xf numFmtId="3" fontId="8" fillId="0" borderId="35" xfId="0" applyNumberFormat="1" applyFont="1" applyBorder="1" applyAlignment="1">
      <alignment wrapText="1"/>
    </xf>
    <xf numFmtId="3" fontId="8" fillId="0" borderId="28" xfId="0" applyNumberFormat="1" applyFont="1" applyBorder="1" applyAlignment="1">
      <alignment wrapText="1"/>
    </xf>
    <xf numFmtId="3" fontId="8" fillId="0" borderId="0" xfId="0" applyNumberFormat="1" applyFont="1" applyFill="1" applyBorder="1" applyAlignment="1">
      <alignment wrapText="1"/>
    </xf>
    <xf numFmtId="3" fontId="8" fillId="0" borderId="36" xfId="0" applyNumberFormat="1" applyFont="1" applyFill="1" applyBorder="1" applyAlignment="1">
      <alignment wrapText="1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6" fillId="34" borderId="25" xfId="0" applyFont="1" applyFill="1" applyBorder="1" applyAlignment="1">
      <alignment horizontal="center"/>
    </xf>
    <xf numFmtId="0" fontId="8" fillId="0" borderId="23" xfId="0" applyFont="1" applyBorder="1" applyAlignment="1">
      <alignment/>
    </xf>
    <xf numFmtId="0" fontId="8" fillId="35" borderId="37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23" xfId="0" applyFont="1" applyFill="1" applyBorder="1" applyAlignment="1">
      <alignment/>
    </xf>
    <xf numFmtId="0" fontId="8" fillId="0" borderId="23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3" fontId="8" fillId="0" borderId="38" xfId="0" applyNumberFormat="1" applyFont="1" applyBorder="1" applyAlignment="1">
      <alignment wrapText="1"/>
    </xf>
    <xf numFmtId="3" fontId="8" fillId="0" borderId="39" xfId="0" applyNumberFormat="1" applyFont="1" applyBorder="1" applyAlignment="1">
      <alignment wrapText="1"/>
    </xf>
    <xf numFmtId="3" fontId="8" fillId="0" borderId="40" xfId="0" applyNumberFormat="1" applyFont="1" applyFill="1" applyBorder="1" applyAlignment="1">
      <alignment wrapText="1"/>
    </xf>
    <xf numFmtId="3" fontId="8" fillId="0" borderId="16" xfId="0" applyNumberFormat="1" applyFont="1" applyBorder="1" applyAlignment="1">
      <alignment wrapText="1"/>
    </xf>
    <xf numFmtId="0" fontId="8" fillId="0" borderId="41" xfId="0" applyFont="1" applyBorder="1" applyAlignment="1">
      <alignment wrapText="1"/>
    </xf>
    <xf numFmtId="196" fontId="8" fillId="0" borderId="42" xfId="0" applyNumberFormat="1" applyFont="1" applyBorder="1" applyAlignment="1">
      <alignment horizontal="left" wrapText="1"/>
    </xf>
    <xf numFmtId="196" fontId="8" fillId="0" borderId="43" xfId="0" applyNumberFormat="1" applyFont="1" applyBorder="1" applyAlignment="1">
      <alignment horizontal="left" wrapText="1"/>
    </xf>
    <xf numFmtId="0" fontId="8" fillId="0" borderId="44" xfId="0" applyFont="1" applyBorder="1" applyAlignment="1">
      <alignment wrapText="1"/>
    </xf>
    <xf numFmtId="3" fontId="8" fillId="0" borderId="44" xfId="0" applyNumberFormat="1" applyFont="1" applyBorder="1" applyAlignment="1">
      <alignment wrapText="1"/>
    </xf>
    <xf numFmtId="3" fontId="8" fillId="0" borderId="45" xfId="0" applyNumberFormat="1" applyFont="1" applyBorder="1" applyAlignment="1">
      <alignment wrapText="1"/>
    </xf>
    <xf numFmtId="3" fontId="8" fillId="0" borderId="21" xfId="0" applyNumberFormat="1" applyFont="1" applyFill="1" applyBorder="1" applyAlignment="1">
      <alignment wrapText="1"/>
    </xf>
    <xf numFmtId="3" fontId="8" fillId="0" borderId="33" xfId="0" applyNumberFormat="1" applyFont="1" applyFill="1" applyBorder="1" applyAlignment="1">
      <alignment wrapText="1"/>
    </xf>
    <xf numFmtId="196" fontId="8" fillId="0" borderId="16" xfId="0" applyNumberFormat="1" applyFont="1" applyBorder="1" applyAlignment="1">
      <alignment horizontal="left" wrapText="1"/>
    </xf>
    <xf numFmtId="0" fontId="8" fillId="35" borderId="37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177" fontId="8" fillId="0" borderId="23" xfId="42" applyNumberFormat="1" applyFont="1" applyBorder="1" applyAlignment="1">
      <alignment horizontal="center"/>
    </xf>
    <xf numFmtId="177" fontId="8" fillId="0" borderId="31" xfId="42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36" borderId="25" xfId="0" applyFont="1" applyFill="1" applyBorder="1" applyAlignment="1">
      <alignment horizontal="center"/>
    </xf>
    <xf numFmtId="0" fontId="8" fillId="0" borderId="11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0" fontId="29" fillId="0" borderId="0" xfId="0" applyFont="1" applyFill="1" applyBorder="1" applyAlignment="1">
      <alignment/>
    </xf>
    <xf numFmtId="0" fontId="6" fillId="0" borderId="18" xfId="0" applyFont="1" applyBorder="1" applyAlignment="1">
      <alignment/>
    </xf>
    <xf numFmtId="0" fontId="30" fillId="0" borderId="46" xfId="0" applyFont="1" applyFill="1" applyBorder="1" applyAlignment="1">
      <alignment/>
    </xf>
    <xf numFmtId="0" fontId="31" fillId="0" borderId="46" xfId="0" applyFont="1" applyFill="1" applyBorder="1" applyAlignment="1">
      <alignment/>
    </xf>
    <xf numFmtId="0" fontId="33" fillId="0" borderId="46" xfId="0" applyFont="1" applyFill="1" applyBorder="1" applyAlignment="1">
      <alignment horizontal="left"/>
    </xf>
    <xf numFmtId="0" fontId="30" fillId="0" borderId="46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30" fillId="0" borderId="0" xfId="0" applyFont="1" applyFill="1" applyAlignment="1">
      <alignment/>
    </xf>
    <xf numFmtId="0" fontId="6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96" fontId="8" fillId="0" borderId="47" xfId="0" applyNumberFormat="1" applyFont="1" applyBorder="1" applyAlignment="1">
      <alignment horizontal="left" wrapText="1"/>
    </xf>
    <xf numFmtId="1" fontId="8" fillId="0" borderId="11" xfId="0" applyNumberFormat="1" applyFont="1" applyFill="1" applyBorder="1" applyAlignment="1">
      <alignment wrapText="1"/>
    </xf>
    <xf numFmtId="1" fontId="8" fillId="0" borderId="11" xfId="0" applyNumberFormat="1" applyFont="1" applyBorder="1" applyAlignment="1">
      <alignment wrapText="1"/>
    </xf>
    <xf numFmtId="0" fontId="8" fillId="0" borderId="48" xfId="0" applyFont="1" applyBorder="1" applyAlignment="1">
      <alignment/>
    </xf>
    <xf numFmtId="3" fontId="8" fillId="0" borderId="48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0" fontId="30" fillId="0" borderId="48" xfId="0" applyFont="1" applyBorder="1" applyAlignment="1">
      <alignment/>
    </xf>
    <xf numFmtId="0" fontId="8" fillId="0" borderId="29" xfId="0" applyFont="1" applyBorder="1" applyAlignment="1">
      <alignment/>
    </xf>
    <xf numFmtId="3" fontId="8" fillId="0" borderId="2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77" fontId="8" fillId="0" borderId="0" xfId="42" applyNumberFormat="1" applyFont="1" applyBorder="1" applyAlignment="1">
      <alignment horizontal="center"/>
    </xf>
    <xf numFmtId="182" fontId="8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9" xfId="0" applyFont="1" applyFill="1" applyBorder="1" applyAlignment="1">
      <alignment horizontal="right"/>
    </xf>
    <xf numFmtId="0" fontId="0" fillId="0" borderId="49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3" fillId="0" borderId="0" xfId="57" applyFont="1" applyAlignment="1">
      <alignment vertical="center"/>
      <protection/>
    </xf>
    <xf numFmtId="0" fontId="23" fillId="34" borderId="22" xfId="57" applyFont="1" applyFill="1" applyBorder="1" applyAlignment="1">
      <alignment horizontal="center" vertical="center"/>
      <protection/>
    </xf>
    <xf numFmtId="3" fontId="8" fillId="0" borderId="19" xfId="0" applyNumberFormat="1" applyFont="1" applyBorder="1" applyAlignment="1">
      <alignment wrapText="1"/>
    </xf>
    <xf numFmtId="3" fontId="8" fillId="0" borderId="40" xfId="0" applyNumberFormat="1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50" xfId="0" applyFont="1" applyBorder="1" applyAlignment="1">
      <alignment wrapText="1"/>
    </xf>
    <xf numFmtId="3" fontId="8" fillId="0" borderId="50" xfId="0" applyNumberFormat="1" applyFont="1" applyBorder="1" applyAlignment="1">
      <alignment wrapText="1"/>
    </xf>
    <xf numFmtId="3" fontId="8" fillId="0" borderId="51" xfId="0" applyNumberFormat="1" applyFont="1" applyBorder="1" applyAlignment="1">
      <alignment wrapText="1"/>
    </xf>
    <xf numFmtId="0" fontId="8" fillId="0" borderId="14" xfId="0" applyFont="1" applyBorder="1" applyAlignment="1">
      <alignment/>
    </xf>
    <xf numFmtId="3" fontId="8" fillId="0" borderId="52" xfId="0" applyNumberFormat="1" applyFont="1" applyFill="1" applyBorder="1" applyAlignment="1">
      <alignment wrapText="1"/>
    </xf>
    <xf numFmtId="0" fontId="8" fillId="37" borderId="24" xfId="0" applyFont="1" applyFill="1" applyBorder="1" applyAlignment="1">
      <alignment/>
    </xf>
    <xf numFmtId="0" fontId="8" fillId="37" borderId="29" xfId="0" applyFont="1" applyFill="1" applyBorder="1" applyAlignment="1">
      <alignment/>
    </xf>
    <xf numFmtId="0" fontId="6" fillId="37" borderId="24" xfId="0" applyFont="1" applyFill="1" applyBorder="1" applyAlignment="1">
      <alignment/>
    </xf>
    <xf numFmtId="0" fontId="6" fillId="37" borderId="29" xfId="0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8" fillId="37" borderId="29" xfId="0" applyFont="1" applyFill="1" applyBorder="1" applyAlignment="1">
      <alignment horizontal="left"/>
    </xf>
    <xf numFmtId="0" fontId="8" fillId="34" borderId="24" xfId="0" applyFont="1" applyFill="1" applyBorder="1" applyAlignment="1">
      <alignment/>
    </xf>
    <xf numFmtId="3" fontId="8" fillId="0" borderId="26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wrapText="1"/>
    </xf>
    <xf numFmtId="0" fontId="8" fillId="0" borderId="43" xfId="0" applyNumberFormat="1" applyFont="1" applyBorder="1" applyAlignment="1">
      <alignment horizontal="right" wrapText="1"/>
    </xf>
    <xf numFmtId="0" fontId="6" fillId="0" borderId="53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wrapText="1"/>
    </xf>
    <xf numFmtId="0" fontId="8" fillId="0" borderId="0" xfId="0" applyNumberFormat="1" applyFont="1" applyBorder="1" applyAlignment="1">
      <alignment horizontal="left" wrapText="1"/>
    </xf>
    <xf numFmtId="0" fontId="6" fillId="37" borderId="54" xfId="0" applyNumberFormat="1" applyFont="1" applyFill="1" applyBorder="1" applyAlignment="1">
      <alignment horizontal="left"/>
    </xf>
    <xf numFmtId="0" fontId="8" fillId="0" borderId="18" xfId="0" applyNumberFormat="1" applyFont="1" applyBorder="1" applyAlignment="1">
      <alignment horizontal="left" wrapText="1"/>
    </xf>
    <xf numFmtId="0" fontId="8" fillId="0" borderId="0" xfId="0" applyNumberFormat="1" applyFont="1" applyAlignment="1">
      <alignment/>
    </xf>
    <xf numFmtId="0" fontId="8" fillId="34" borderId="11" xfId="0" applyFont="1" applyFill="1" applyBorder="1" applyAlignment="1">
      <alignment/>
    </xf>
    <xf numFmtId="0" fontId="38" fillId="0" borderId="49" xfId="0" applyFont="1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5" xfId="0" applyFill="1" applyBorder="1" applyAlignment="1">
      <alignment horizontal="right"/>
    </xf>
    <xf numFmtId="0" fontId="26" fillId="0" borderId="55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4" fillId="0" borderId="55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30" fillId="34" borderId="56" xfId="0" applyFont="1" applyFill="1" applyBorder="1" applyAlignment="1">
      <alignment horizontal="center"/>
    </xf>
    <xf numFmtId="0" fontId="32" fillId="34" borderId="46" xfId="0" applyFont="1" applyFill="1" applyBorder="1" applyAlignment="1">
      <alignment horizontal="right"/>
    </xf>
    <xf numFmtId="0" fontId="15" fillId="34" borderId="46" xfId="0" applyFont="1" applyFill="1" applyBorder="1" applyAlignment="1">
      <alignment/>
    </xf>
    <xf numFmtId="0" fontId="30" fillId="34" borderId="57" xfId="0" applyFont="1" applyFill="1" applyBorder="1" applyAlignment="1">
      <alignment/>
    </xf>
    <xf numFmtId="0" fontId="32" fillId="37" borderId="56" xfId="0" applyFont="1" applyFill="1" applyBorder="1" applyAlignment="1">
      <alignment horizontal="right"/>
    </xf>
    <xf numFmtId="0" fontId="32" fillId="37" borderId="46" xfId="0" applyFont="1" applyFill="1" applyBorder="1" applyAlignment="1">
      <alignment horizontal="right"/>
    </xf>
    <xf numFmtId="0" fontId="33" fillId="37" borderId="46" xfId="0" applyFont="1" applyFill="1" applyBorder="1" applyAlignment="1">
      <alignment horizontal="center"/>
    </xf>
    <xf numFmtId="0" fontId="30" fillId="37" borderId="57" xfId="0" applyFont="1" applyFill="1" applyBorder="1" applyAlignment="1">
      <alignment horizontal="left"/>
    </xf>
    <xf numFmtId="0" fontId="30" fillId="0" borderId="55" xfId="0" applyFont="1" applyFill="1" applyBorder="1" applyAlignment="1">
      <alignment/>
    </xf>
    <xf numFmtId="0" fontId="31" fillId="0" borderId="55" xfId="0" applyFont="1" applyFill="1" applyBorder="1" applyAlignment="1">
      <alignment/>
    </xf>
    <xf numFmtId="0" fontId="31" fillId="0" borderId="55" xfId="0" applyFont="1" applyFill="1" applyBorder="1" applyAlignment="1">
      <alignment horizontal="left"/>
    </xf>
    <xf numFmtId="0" fontId="30" fillId="0" borderId="58" xfId="0" applyFont="1" applyFill="1" applyBorder="1" applyAlignment="1">
      <alignment/>
    </xf>
    <xf numFmtId="0" fontId="8" fillId="0" borderId="59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18" xfId="0" applyFont="1" applyBorder="1" applyAlignment="1">
      <alignment/>
    </xf>
    <xf numFmtId="0" fontId="8" fillId="0" borderId="60" xfId="0" applyFont="1" applyBorder="1" applyAlignment="1">
      <alignment/>
    </xf>
    <xf numFmtId="0" fontId="6" fillId="0" borderId="26" xfId="0" applyFont="1" applyBorder="1" applyAlignment="1">
      <alignment/>
    </xf>
    <xf numFmtId="0" fontId="39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8" fillId="0" borderId="16" xfId="0" applyFont="1" applyBorder="1" applyAlignment="1">
      <alignment/>
    </xf>
    <xf numFmtId="0" fontId="4" fillId="0" borderId="55" xfId="0" applyFont="1" applyBorder="1" applyAlignment="1">
      <alignment/>
    </xf>
    <xf numFmtId="0" fontId="0" fillId="0" borderId="55" xfId="0" applyBorder="1" applyAlignment="1">
      <alignment/>
    </xf>
    <xf numFmtId="0" fontId="0" fillId="0" borderId="55" xfId="0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55" xfId="0" applyFont="1" applyBorder="1" applyAlignment="1">
      <alignment/>
    </xf>
    <xf numFmtId="0" fontId="4" fillId="0" borderId="61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62" xfId="0" applyFont="1" applyBorder="1" applyAlignment="1">
      <alignment/>
    </xf>
    <xf numFmtId="0" fontId="8" fillId="0" borderId="63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31" xfId="0" applyFont="1" applyBorder="1" applyAlignment="1">
      <alignment horizontal="left"/>
    </xf>
    <xf numFmtId="0" fontId="8" fillId="0" borderId="31" xfId="0" applyFont="1" applyBorder="1" applyAlignment="1">
      <alignment/>
    </xf>
    <xf numFmtId="0" fontId="8" fillId="0" borderId="64" xfId="0" applyFont="1" applyBorder="1" applyAlignment="1">
      <alignment horizontal="left"/>
    </xf>
    <xf numFmtId="0" fontId="8" fillId="0" borderId="65" xfId="0" applyFont="1" applyBorder="1" applyAlignment="1">
      <alignment horizontal="left"/>
    </xf>
    <xf numFmtId="0" fontId="8" fillId="0" borderId="66" xfId="0" applyFont="1" applyBorder="1" applyAlignment="1">
      <alignment horizontal="left"/>
    </xf>
    <xf numFmtId="3" fontId="8" fillId="0" borderId="63" xfId="0" applyNumberFormat="1" applyFont="1" applyBorder="1" applyAlignment="1">
      <alignment/>
    </xf>
    <xf numFmtId="0" fontId="6" fillId="0" borderId="67" xfId="0" applyFont="1" applyBorder="1" applyAlignment="1">
      <alignment horizontal="center" wrapText="1"/>
    </xf>
    <xf numFmtId="197" fontId="8" fillId="0" borderId="23" xfId="0" applyNumberFormat="1" applyFont="1" applyBorder="1" applyAlignment="1">
      <alignment/>
    </xf>
    <xf numFmtId="197" fontId="8" fillId="0" borderId="68" xfId="0" applyNumberFormat="1" applyFont="1" applyBorder="1" applyAlignment="1">
      <alignment/>
    </xf>
    <xf numFmtId="197" fontId="8" fillId="0" borderId="26" xfId="0" applyNumberFormat="1" applyFont="1" applyBorder="1" applyAlignment="1">
      <alignment/>
    </xf>
    <xf numFmtId="197" fontId="8" fillId="0" borderId="31" xfId="0" applyNumberFormat="1" applyFont="1" applyBorder="1" applyAlignment="1">
      <alignment/>
    </xf>
    <xf numFmtId="197" fontId="8" fillId="0" borderId="37" xfId="0" applyNumberFormat="1" applyFont="1" applyBorder="1" applyAlignment="1">
      <alignment/>
    </xf>
    <xf numFmtId="0" fontId="8" fillId="0" borderId="55" xfId="0" applyFont="1" applyBorder="1" applyAlignment="1">
      <alignment/>
    </xf>
    <xf numFmtId="197" fontId="8" fillId="0" borderId="55" xfId="0" applyNumberFormat="1" applyFont="1" applyBorder="1" applyAlignment="1">
      <alignment/>
    </xf>
    <xf numFmtId="197" fontId="8" fillId="0" borderId="67" xfId="0" applyNumberFormat="1" applyFont="1" applyBorder="1" applyAlignment="1">
      <alignment/>
    </xf>
    <xf numFmtId="197" fontId="8" fillId="0" borderId="61" xfId="0" applyNumberFormat="1" applyFont="1" applyBorder="1" applyAlignment="1">
      <alignment/>
    </xf>
    <xf numFmtId="0" fontId="8" fillId="0" borderId="55" xfId="0" applyFont="1" applyBorder="1" applyAlignment="1">
      <alignment horizontal="center"/>
    </xf>
    <xf numFmtId="197" fontId="8" fillId="37" borderId="69" xfId="0" applyNumberFormat="1" applyFont="1" applyFill="1" applyBorder="1" applyAlignment="1">
      <alignment/>
    </xf>
    <xf numFmtId="197" fontId="8" fillId="37" borderId="67" xfId="0" applyNumberFormat="1" applyFont="1" applyFill="1" applyBorder="1" applyAlignment="1">
      <alignment/>
    </xf>
    <xf numFmtId="197" fontId="8" fillId="34" borderId="6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197" fontId="8" fillId="0" borderId="70" xfId="0" applyNumberFormat="1" applyFont="1" applyBorder="1" applyAlignment="1">
      <alignment/>
    </xf>
    <xf numFmtId="197" fontId="8" fillId="0" borderId="71" xfId="0" applyNumberFormat="1" applyFont="1" applyBorder="1" applyAlignment="1">
      <alignment/>
    </xf>
    <xf numFmtId="197" fontId="8" fillId="0" borderId="69" xfId="0" applyNumberFormat="1" applyFont="1" applyBorder="1" applyAlignment="1">
      <alignment/>
    </xf>
    <xf numFmtId="197" fontId="8" fillId="34" borderId="67" xfId="0" applyNumberFormat="1" applyFont="1" applyFill="1" applyBorder="1" applyAlignment="1">
      <alignment/>
    </xf>
    <xf numFmtId="3" fontId="8" fillId="0" borderId="72" xfId="0" applyNumberFormat="1" applyFont="1" applyBorder="1" applyAlignment="1">
      <alignment/>
    </xf>
    <xf numFmtId="0" fontId="8" fillId="0" borderId="73" xfId="0" applyFont="1" applyBorder="1" applyAlignment="1">
      <alignment/>
    </xf>
    <xf numFmtId="0" fontId="8" fillId="0" borderId="74" xfId="0" applyFont="1" applyBorder="1" applyAlignment="1">
      <alignment/>
    </xf>
    <xf numFmtId="0" fontId="8" fillId="0" borderId="75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3" fillId="38" borderId="15" xfId="0" applyFont="1" applyFill="1" applyBorder="1" applyAlignment="1">
      <alignment horizontal="left"/>
    </xf>
    <xf numFmtId="0" fontId="3" fillId="38" borderId="16" xfId="0" applyFont="1" applyFill="1" applyBorder="1" applyAlignment="1">
      <alignment/>
    </xf>
    <xf numFmtId="0" fontId="3" fillId="38" borderId="17" xfId="0" applyFont="1" applyFill="1" applyBorder="1" applyAlignment="1">
      <alignment horizontal="left"/>
    </xf>
    <xf numFmtId="0" fontId="3" fillId="38" borderId="19" xfId="0" applyFont="1" applyFill="1" applyBorder="1" applyAlignment="1">
      <alignment/>
    </xf>
    <xf numFmtId="0" fontId="3" fillId="38" borderId="16" xfId="0" applyFont="1" applyFill="1" applyBorder="1" applyAlignment="1">
      <alignment horizontal="center"/>
    </xf>
    <xf numFmtId="0" fontId="26" fillId="0" borderId="0" xfId="0" applyFont="1" applyAlignment="1">
      <alignment/>
    </xf>
    <xf numFmtId="177" fontId="8" fillId="0" borderId="33" xfId="42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8" fillId="0" borderId="49" xfId="0" applyFont="1" applyBorder="1" applyAlignment="1">
      <alignment horizontal="left"/>
    </xf>
    <xf numFmtId="0" fontId="8" fillId="0" borderId="49" xfId="0" applyFont="1" applyBorder="1" applyAlignment="1">
      <alignment/>
    </xf>
    <xf numFmtId="3" fontId="8" fillId="0" borderId="49" xfId="0" applyNumberFormat="1" applyFont="1" applyBorder="1" applyAlignment="1">
      <alignment/>
    </xf>
    <xf numFmtId="3" fontId="8" fillId="0" borderId="68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38" borderId="15" xfId="0" applyFont="1" applyFill="1" applyBorder="1" applyAlignment="1">
      <alignment horizontal="left"/>
    </xf>
    <xf numFmtId="0" fontId="3" fillId="38" borderId="16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30" fillId="0" borderId="46" xfId="0" applyFont="1" applyFill="1" applyBorder="1" applyAlignment="1">
      <alignment horizontal="left"/>
    </xf>
    <xf numFmtId="0" fontId="30" fillId="0" borderId="48" xfId="0" applyFont="1" applyBorder="1" applyAlignment="1">
      <alignment horizontal="center"/>
    </xf>
    <xf numFmtId="0" fontId="31" fillId="0" borderId="46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3" fontId="8" fillId="0" borderId="40" xfId="0" applyNumberFormat="1" applyFont="1" applyBorder="1" applyAlignment="1">
      <alignment/>
    </xf>
    <xf numFmtId="0" fontId="8" fillId="0" borderId="40" xfId="0" applyFont="1" applyBorder="1" applyAlignment="1">
      <alignment/>
    </xf>
    <xf numFmtId="3" fontId="8" fillId="0" borderId="63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3" fontId="8" fillId="0" borderId="76" xfId="0" applyNumberFormat="1" applyFont="1" applyBorder="1" applyAlignment="1">
      <alignment/>
    </xf>
    <xf numFmtId="182" fontId="8" fillId="0" borderId="68" xfId="0" applyNumberFormat="1" applyFont="1" applyBorder="1" applyAlignment="1">
      <alignment/>
    </xf>
    <xf numFmtId="182" fontId="8" fillId="0" borderId="37" xfId="0" applyNumberFormat="1" applyFont="1" applyBorder="1" applyAlignment="1">
      <alignment/>
    </xf>
    <xf numFmtId="182" fontId="8" fillId="0" borderId="76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177" fontId="6" fillId="0" borderId="0" xfId="42" applyNumberFormat="1" applyFont="1" applyBorder="1" applyAlignment="1">
      <alignment/>
    </xf>
    <xf numFmtId="0" fontId="6" fillId="0" borderId="0" xfId="0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4" fillId="0" borderId="25" xfId="0" applyFont="1" applyBorder="1" applyAlignment="1">
      <alignment horizontal="center" wrapText="1"/>
    </xf>
    <xf numFmtId="0" fontId="8" fillId="0" borderId="18" xfId="0" applyFont="1" applyBorder="1" applyAlignment="1">
      <alignment/>
    </xf>
    <xf numFmtId="182" fontId="8" fillId="0" borderId="68" xfId="0" applyNumberFormat="1" applyFont="1" applyBorder="1" applyAlignment="1">
      <alignment/>
    </xf>
    <xf numFmtId="182" fontId="8" fillId="0" borderId="37" xfId="0" applyNumberFormat="1" applyFont="1" applyBorder="1" applyAlignment="1">
      <alignment/>
    </xf>
    <xf numFmtId="182" fontId="8" fillId="0" borderId="72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/>
    </xf>
    <xf numFmtId="182" fontId="8" fillId="0" borderId="23" xfId="0" applyNumberFormat="1" applyFont="1" applyBorder="1" applyAlignment="1">
      <alignment/>
    </xf>
    <xf numFmtId="182" fontId="8" fillId="0" borderId="31" xfId="0" applyNumberFormat="1" applyFont="1" applyBorder="1" applyAlignment="1">
      <alignment/>
    </xf>
    <xf numFmtId="182" fontId="8" fillId="0" borderId="55" xfId="0" applyNumberFormat="1" applyFont="1" applyBorder="1" applyAlignment="1">
      <alignment/>
    </xf>
    <xf numFmtId="182" fontId="8" fillId="37" borderId="55" xfId="0" applyNumberFormat="1" applyFont="1" applyFill="1" applyBorder="1" applyAlignment="1">
      <alignment/>
    </xf>
    <xf numFmtId="182" fontId="8" fillId="0" borderId="28" xfId="0" applyNumberFormat="1" applyFont="1" applyBorder="1" applyAlignment="1">
      <alignment/>
    </xf>
    <xf numFmtId="182" fontId="8" fillId="0" borderId="21" xfId="0" applyNumberFormat="1" applyFont="1" applyBorder="1" applyAlignment="1">
      <alignment/>
    </xf>
    <xf numFmtId="182" fontId="8" fillId="0" borderId="41" xfId="0" applyNumberFormat="1" applyFont="1" applyBorder="1" applyAlignment="1">
      <alignment/>
    </xf>
    <xf numFmtId="182" fontId="8" fillId="34" borderId="41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7" fillId="0" borderId="0" xfId="57" applyFont="1" applyFill="1" applyAlignment="1">
      <alignment horizontal="left" vertical="center"/>
      <protection/>
    </xf>
    <xf numFmtId="0" fontId="29" fillId="0" borderId="0" xfId="0" applyFont="1" applyAlignment="1">
      <alignment/>
    </xf>
    <xf numFmtId="0" fontId="0" fillId="34" borderId="22" xfId="0" applyFill="1" applyBorder="1" applyAlignment="1">
      <alignment/>
    </xf>
    <xf numFmtId="0" fontId="0" fillId="0" borderId="0" xfId="0" applyFont="1" applyAlignment="1" quotePrefix="1">
      <alignment horizontal="right"/>
    </xf>
    <xf numFmtId="0" fontId="8" fillId="0" borderId="77" xfId="0" applyFont="1" applyBorder="1" applyAlignment="1">
      <alignment/>
    </xf>
    <xf numFmtId="0" fontId="8" fillId="0" borderId="38" xfId="0" applyFont="1" applyBorder="1" applyAlignment="1">
      <alignment wrapText="1"/>
    </xf>
    <xf numFmtId="0" fontId="8" fillId="0" borderId="78" xfId="0" applyNumberFormat="1" applyFont="1" applyBorder="1" applyAlignment="1">
      <alignment horizontal="right" wrapText="1"/>
    </xf>
    <xf numFmtId="0" fontId="8" fillId="0" borderId="55" xfId="0" applyFont="1" applyFill="1" applyBorder="1" applyAlignment="1">
      <alignment wrapText="1"/>
    </xf>
    <xf numFmtId="0" fontId="8" fillId="0" borderId="55" xfId="0" applyFont="1" applyFill="1" applyBorder="1" applyAlignment="1">
      <alignment/>
    </xf>
    <xf numFmtId="0" fontId="8" fillId="0" borderId="55" xfId="0" applyFont="1" applyBorder="1" applyAlignment="1">
      <alignment/>
    </xf>
    <xf numFmtId="3" fontId="8" fillId="0" borderId="79" xfId="0" applyNumberFormat="1" applyFont="1" applyBorder="1" applyAlignment="1">
      <alignment wrapText="1"/>
    </xf>
    <xf numFmtId="3" fontId="8" fillId="0" borderId="80" xfId="0" applyNumberFormat="1" applyFont="1" applyBorder="1" applyAlignment="1">
      <alignment wrapText="1"/>
    </xf>
    <xf numFmtId="177" fontId="8" fillId="0" borderId="0" xfId="0" applyNumberFormat="1" applyFont="1" applyFill="1" applyAlignment="1">
      <alignment wrapText="1"/>
    </xf>
    <xf numFmtId="177" fontId="26" fillId="0" borderId="0" xfId="0" applyNumberFormat="1" applyFont="1" applyFill="1" applyAlignment="1">
      <alignment wrapText="1"/>
    </xf>
    <xf numFmtId="177" fontId="8" fillId="0" borderId="19" xfId="0" applyNumberFormat="1" applyFont="1" applyBorder="1" applyAlignment="1">
      <alignment wrapText="1"/>
    </xf>
    <xf numFmtId="3" fontId="8" fillId="0" borderId="24" xfId="0" applyNumberFormat="1" applyFont="1" applyFill="1" applyBorder="1" applyAlignment="1">
      <alignment wrapText="1"/>
    </xf>
    <xf numFmtId="3" fontId="8" fillId="0" borderId="22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81" xfId="0" applyFont="1" applyBorder="1" applyAlignment="1">
      <alignment wrapText="1"/>
    </xf>
    <xf numFmtId="177" fontId="8" fillId="0" borderId="82" xfId="0" applyNumberFormat="1" applyFont="1" applyFill="1" applyBorder="1" applyAlignment="1">
      <alignment wrapText="1"/>
    </xf>
    <xf numFmtId="177" fontId="8" fillId="0" borderId="83" xfId="0" applyNumberFormat="1" applyFont="1" applyFill="1" applyBorder="1" applyAlignment="1">
      <alignment wrapText="1"/>
    </xf>
    <xf numFmtId="3" fontId="8" fillId="0" borderId="83" xfId="0" applyNumberFormat="1" applyFont="1" applyFill="1" applyBorder="1" applyAlignment="1">
      <alignment wrapText="1"/>
    </xf>
    <xf numFmtId="0" fontId="0" fillId="0" borderId="0" xfId="0" applyFont="1" applyAlignment="1" quotePrefix="1">
      <alignment/>
    </xf>
    <xf numFmtId="0" fontId="8" fillId="0" borderId="84" xfId="0" applyFont="1" applyBorder="1" applyAlignment="1">
      <alignment/>
    </xf>
    <xf numFmtId="0" fontId="6" fillId="0" borderId="47" xfId="0" applyNumberFormat="1" applyFont="1" applyBorder="1" applyAlignment="1">
      <alignment horizontal="left" wrapText="1"/>
    </xf>
    <xf numFmtId="0" fontId="8" fillId="0" borderId="2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85" xfId="0" applyNumberFormat="1" applyFont="1" applyBorder="1" applyAlignment="1">
      <alignment horizontal="right" wrapText="1"/>
    </xf>
    <xf numFmtId="177" fontId="8" fillId="0" borderId="24" xfId="0" applyNumberFormat="1" applyFont="1" applyBorder="1" applyAlignment="1">
      <alignment wrapText="1"/>
    </xf>
    <xf numFmtId="3" fontId="8" fillId="0" borderId="24" xfId="0" applyNumberFormat="1" applyFont="1" applyBorder="1" applyAlignment="1">
      <alignment wrapText="1"/>
    </xf>
    <xf numFmtId="3" fontId="8" fillId="0" borderId="22" xfId="0" applyNumberFormat="1" applyFont="1" applyBorder="1" applyAlignment="1">
      <alignment wrapText="1"/>
    </xf>
    <xf numFmtId="177" fontId="8" fillId="0" borderId="81" xfId="0" applyNumberFormat="1" applyFont="1" applyFill="1" applyBorder="1" applyAlignment="1">
      <alignment wrapText="1"/>
    </xf>
    <xf numFmtId="0" fontId="8" fillId="0" borderId="48" xfId="0" applyFont="1" applyBorder="1" applyAlignment="1">
      <alignment wrapText="1"/>
    </xf>
    <xf numFmtId="3" fontId="8" fillId="0" borderId="60" xfId="0" applyNumberFormat="1" applyFont="1" applyBorder="1" applyAlignment="1">
      <alignment wrapText="1"/>
    </xf>
    <xf numFmtId="0" fontId="8" fillId="0" borderId="44" xfId="0" applyFont="1" applyFill="1" applyBorder="1" applyAlignment="1">
      <alignment wrapText="1"/>
    </xf>
    <xf numFmtId="0" fontId="8" fillId="0" borderId="6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left" wrapText="1"/>
    </xf>
    <xf numFmtId="0" fontId="8" fillId="0" borderId="86" xfId="0" applyFont="1" applyFill="1" applyBorder="1" applyAlignment="1">
      <alignment wrapText="1"/>
    </xf>
    <xf numFmtId="3" fontId="8" fillId="0" borderId="86" xfId="0" applyNumberFormat="1" applyFont="1" applyFill="1" applyBorder="1" applyAlignment="1">
      <alignment wrapText="1"/>
    </xf>
    <xf numFmtId="0" fontId="8" fillId="0" borderId="87" xfId="0" applyFont="1" applyFill="1" applyBorder="1" applyAlignment="1">
      <alignment wrapText="1"/>
    </xf>
    <xf numFmtId="3" fontId="8" fillId="0" borderId="87" xfId="0" applyNumberFormat="1" applyFont="1" applyFill="1" applyBorder="1" applyAlignment="1">
      <alignment wrapText="1"/>
    </xf>
    <xf numFmtId="0" fontId="8" fillId="0" borderId="74" xfId="0" applyFont="1" applyFill="1" applyBorder="1" applyAlignment="1">
      <alignment wrapText="1"/>
    </xf>
    <xf numFmtId="177" fontId="8" fillId="0" borderId="86" xfId="0" applyNumberFormat="1" applyFont="1" applyBorder="1" applyAlignment="1">
      <alignment wrapText="1"/>
    </xf>
    <xf numFmtId="177" fontId="8" fillId="0" borderId="86" xfId="0" applyNumberFormat="1" applyFont="1" applyFill="1" applyBorder="1" applyAlignment="1">
      <alignment wrapText="1"/>
    </xf>
    <xf numFmtId="177" fontId="8" fillId="0" borderId="87" xfId="0" applyNumberFormat="1" applyFont="1" applyBorder="1" applyAlignment="1">
      <alignment wrapText="1"/>
    </xf>
    <xf numFmtId="177" fontId="8" fillId="0" borderId="87" xfId="0" applyNumberFormat="1" applyFont="1" applyFill="1" applyBorder="1" applyAlignment="1">
      <alignment wrapText="1"/>
    </xf>
    <xf numFmtId="177" fontId="8" fillId="0" borderId="74" xfId="0" applyNumberFormat="1" applyFont="1" applyBorder="1" applyAlignment="1">
      <alignment wrapText="1"/>
    </xf>
    <xf numFmtId="177" fontId="8" fillId="0" borderId="74" xfId="0" applyNumberFormat="1" applyFont="1" applyFill="1" applyBorder="1" applyAlignment="1">
      <alignment wrapText="1"/>
    </xf>
    <xf numFmtId="0" fontId="6" fillId="0" borderId="81" xfId="0" applyNumberFormat="1" applyFont="1" applyFill="1" applyBorder="1" applyAlignment="1">
      <alignment horizontal="left" wrapText="1"/>
    </xf>
    <xf numFmtId="177" fontId="6" fillId="0" borderId="81" xfId="0" applyNumberFormat="1" applyFont="1" applyFill="1" applyBorder="1" applyAlignment="1">
      <alignment wrapText="1"/>
    </xf>
    <xf numFmtId="0" fontId="8" fillId="0" borderId="81" xfId="0" applyFont="1" applyFill="1" applyBorder="1" applyAlignment="1">
      <alignment wrapText="1"/>
    </xf>
    <xf numFmtId="177" fontId="8" fillId="0" borderId="81" xfId="0" applyNumberFormat="1" applyFont="1" applyBorder="1" applyAlignment="1">
      <alignment wrapText="1"/>
    </xf>
    <xf numFmtId="3" fontId="8" fillId="0" borderId="81" xfId="0" applyNumberFormat="1" applyFont="1" applyFill="1" applyBorder="1" applyAlignment="1">
      <alignment wrapText="1"/>
    </xf>
    <xf numFmtId="196" fontId="8" fillId="0" borderId="86" xfId="0" applyNumberFormat="1" applyFont="1" applyBorder="1" applyAlignment="1">
      <alignment horizontal="left" wrapText="1"/>
    </xf>
    <xf numFmtId="0" fontId="8" fillId="0" borderId="86" xfId="0" applyNumberFormat="1" applyFont="1" applyBorder="1" applyAlignment="1">
      <alignment wrapText="1"/>
    </xf>
    <xf numFmtId="0" fontId="8" fillId="0" borderId="87" xfId="0" applyNumberFormat="1" applyFont="1" applyBorder="1" applyAlignment="1">
      <alignment wrapText="1"/>
    </xf>
    <xf numFmtId="196" fontId="8" fillId="0" borderId="74" xfId="0" applyNumberFormat="1" applyFont="1" applyBorder="1" applyAlignment="1">
      <alignment horizontal="left" wrapText="1"/>
    </xf>
    <xf numFmtId="0" fontId="6" fillId="0" borderId="88" xfId="0" applyNumberFormat="1" applyFont="1" applyBorder="1" applyAlignment="1">
      <alignment horizontal="left" wrapText="1"/>
    </xf>
    <xf numFmtId="0" fontId="4" fillId="0" borderId="0" xfId="57" applyFont="1" applyBorder="1" applyAlignment="1">
      <alignment vertical="center"/>
      <protection/>
    </xf>
    <xf numFmtId="0" fontId="0" fillId="0" borderId="16" xfId="57" applyFont="1" applyBorder="1" applyAlignment="1">
      <alignment vertical="center"/>
      <protection/>
    </xf>
    <xf numFmtId="0" fontId="44" fillId="0" borderId="0" xfId="57" applyFont="1" applyBorder="1" applyAlignment="1">
      <alignment vertical="center"/>
      <protection/>
    </xf>
    <xf numFmtId="0" fontId="45" fillId="0" borderId="0" xfId="57" applyFont="1" applyBorder="1" applyAlignment="1">
      <alignment vertical="center"/>
      <protection/>
    </xf>
    <xf numFmtId="0" fontId="15" fillId="0" borderId="4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8" fillId="0" borderId="38" xfId="0" applyFont="1" applyBorder="1" applyAlignment="1">
      <alignment/>
    </xf>
    <xf numFmtId="0" fontId="0" fillId="0" borderId="0" xfId="57" applyFont="1" applyFill="1" applyBorder="1" applyAlignment="1" applyProtection="1">
      <alignment vertical="center"/>
      <protection locked="0"/>
    </xf>
    <xf numFmtId="0" fontId="42" fillId="0" borderId="48" xfId="0" applyFont="1" applyBorder="1" applyAlignment="1">
      <alignment horizontal="left"/>
    </xf>
    <xf numFmtId="0" fontId="50" fillId="33" borderId="16" xfId="0" applyFont="1" applyFill="1" applyBorder="1" applyAlignment="1">
      <alignment/>
    </xf>
    <xf numFmtId="0" fontId="7" fillId="0" borderId="18" xfId="0" applyFont="1" applyBorder="1" applyAlignment="1">
      <alignment/>
    </xf>
    <xf numFmtId="0" fontId="31" fillId="0" borderId="46" xfId="0" applyFont="1" applyFill="1" applyBorder="1" applyAlignment="1">
      <alignment horizontal="left"/>
    </xf>
    <xf numFmtId="0" fontId="34" fillId="0" borderId="4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52" fillId="0" borderId="46" xfId="0" applyFont="1" applyFill="1" applyBorder="1" applyAlignment="1">
      <alignment horizontal="left"/>
    </xf>
    <xf numFmtId="0" fontId="6" fillId="0" borderId="89" xfId="0" applyFont="1" applyBorder="1" applyAlignment="1">
      <alignment horizontal="center"/>
    </xf>
    <xf numFmtId="0" fontId="6" fillId="0" borderId="89" xfId="0" applyFont="1" applyBorder="1" applyAlignment="1">
      <alignment/>
    </xf>
    <xf numFmtId="0" fontId="6" fillId="0" borderId="89" xfId="0" applyFont="1" applyBorder="1" applyAlignment="1">
      <alignment horizontal="center" wrapText="1"/>
    </xf>
    <xf numFmtId="0" fontId="3" fillId="0" borderId="2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2" fillId="0" borderId="46" xfId="0" applyFont="1" applyFill="1" applyBorder="1" applyAlignment="1">
      <alignment horizontal="center"/>
    </xf>
    <xf numFmtId="0" fontId="8" fillId="0" borderId="46" xfId="0" applyFont="1" applyBorder="1" applyAlignment="1">
      <alignment/>
    </xf>
    <xf numFmtId="3" fontId="8" fillId="0" borderId="90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182" fontId="8" fillId="0" borderId="91" xfId="0" applyNumberFormat="1" applyFont="1" applyBorder="1" applyAlignment="1">
      <alignment/>
    </xf>
    <xf numFmtId="0" fontId="47" fillId="0" borderId="0" xfId="57" applyFont="1" applyBorder="1" applyAlignment="1">
      <alignment horizontal="center" vertical="center"/>
      <protection/>
    </xf>
    <xf numFmtId="0" fontId="47" fillId="0" borderId="16" xfId="57" applyFont="1" applyBorder="1" applyAlignment="1">
      <alignment horizontal="center" vertical="center"/>
      <protection/>
    </xf>
    <xf numFmtId="0" fontId="16" fillId="0" borderId="0" xfId="57" applyFont="1" applyBorder="1" applyAlignment="1">
      <alignment vertical="center"/>
      <protection/>
    </xf>
    <xf numFmtId="0" fontId="0" fillId="0" borderId="0" xfId="57" applyFont="1" applyBorder="1" applyAlignment="1">
      <alignment horizontal="left"/>
      <protection/>
    </xf>
    <xf numFmtId="0" fontId="0" fillId="0" borderId="0" xfId="57" applyNumberFormat="1" applyFont="1" applyBorder="1" applyAlignment="1">
      <alignment horizontal="left"/>
      <protection/>
    </xf>
    <xf numFmtId="0" fontId="0" fillId="0" borderId="16" xfId="57" applyFont="1" applyBorder="1" applyAlignment="1">
      <alignment horizontal="left"/>
      <protection/>
    </xf>
    <xf numFmtId="0" fontId="0" fillId="33" borderId="18" xfId="57" applyFont="1" applyFill="1" applyBorder="1" applyAlignment="1">
      <alignment horizontal="left"/>
      <protection/>
    </xf>
    <xf numFmtId="0" fontId="53" fillId="0" borderId="0" xfId="57" applyFont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55" fillId="0" borderId="15" xfId="57" applyFont="1" applyBorder="1" applyAlignment="1">
      <alignment vertical="center"/>
      <protection/>
    </xf>
    <xf numFmtId="0" fontId="0" fillId="0" borderId="0" xfId="57" applyFont="1" applyBorder="1" applyAlignment="1">
      <alignment/>
      <protection/>
    </xf>
    <xf numFmtId="0" fontId="0" fillId="0" borderId="0" xfId="57" applyFont="1" applyBorder="1" applyAlignment="1">
      <alignment vertical="center"/>
      <protection/>
    </xf>
    <xf numFmtId="0" fontId="46" fillId="0" borderId="0" xfId="57" applyFont="1" applyAlignment="1">
      <alignment horizontal="left" vertical="center"/>
      <protection/>
    </xf>
    <xf numFmtId="0" fontId="15" fillId="0" borderId="0" xfId="57" applyFont="1" applyAlignment="1">
      <alignment horizontal="left" vertical="center"/>
      <protection/>
    </xf>
    <xf numFmtId="0" fontId="15" fillId="0" borderId="0" xfId="57" applyFont="1" applyAlignment="1">
      <alignment vertical="center"/>
      <protection/>
    </xf>
    <xf numFmtId="0" fontId="15" fillId="0" borderId="0" xfId="0" applyFont="1" applyAlignment="1">
      <alignment horizontal="left"/>
    </xf>
    <xf numFmtId="0" fontId="57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47" fillId="0" borderId="92" xfId="57" applyFont="1" applyBorder="1" applyAlignment="1">
      <alignment horizontal="center" vertical="center"/>
      <protection/>
    </xf>
    <xf numFmtId="0" fontId="47" fillId="0" borderId="93" xfId="57" applyFont="1" applyBorder="1" applyAlignment="1">
      <alignment horizontal="center" vertical="center"/>
      <protection/>
    </xf>
    <xf numFmtId="0" fontId="47" fillId="0" borderId="94" xfId="57" applyFont="1" applyBorder="1" applyAlignment="1">
      <alignment horizontal="center" vertical="center"/>
      <protection/>
    </xf>
    <xf numFmtId="0" fontId="0" fillId="0" borderId="15" xfId="57" applyFont="1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15" xfId="57" applyNumberFormat="1" applyFont="1" applyBorder="1" applyAlignment="1">
      <alignment horizontal="left"/>
      <protection/>
    </xf>
    <xf numFmtId="0" fontId="15" fillId="0" borderId="15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14" fillId="0" borderId="15" xfId="57" applyFont="1" applyBorder="1" applyAlignment="1">
      <alignment horizontal="left" vertical="center"/>
      <protection/>
    </xf>
    <xf numFmtId="0" fontId="14" fillId="0" borderId="0" xfId="57" applyFont="1" applyBorder="1" applyAlignment="1">
      <alignment horizontal="left" vertical="center"/>
      <protection/>
    </xf>
    <xf numFmtId="0" fontId="14" fillId="0" borderId="0" xfId="57" applyFont="1" applyBorder="1" applyAlignment="1">
      <alignment vertical="center"/>
      <protection/>
    </xf>
    <xf numFmtId="0" fontId="10" fillId="0" borderId="16" xfId="57" applyFont="1" applyBorder="1" applyAlignment="1">
      <alignment horizontal="left" vertical="center"/>
      <protection/>
    </xf>
    <xf numFmtId="0" fontId="20" fillId="0" borderId="17" xfId="57" applyFont="1" applyBorder="1" applyAlignment="1">
      <alignment horizontal="left" vertical="center"/>
      <protection/>
    </xf>
    <xf numFmtId="0" fontId="20" fillId="0" borderId="18" xfId="57" applyFont="1" applyBorder="1" applyAlignment="1">
      <alignment horizontal="left" vertical="center"/>
      <protection/>
    </xf>
    <xf numFmtId="0" fontId="14" fillId="0" borderId="18" xfId="57" applyFont="1" applyBorder="1" applyAlignment="1">
      <alignment horizontal="left" vertical="center"/>
      <protection/>
    </xf>
    <xf numFmtId="0" fontId="10" fillId="0" borderId="19" xfId="57" applyFont="1" applyBorder="1" applyAlignment="1">
      <alignment horizontal="left" vertical="center"/>
      <protection/>
    </xf>
    <xf numFmtId="0" fontId="8" fillId="0" borderId="31" xfId="0" applyFont="1" applyFill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3" fontId="8" fillId="39" borderId="33" xfId="0" applyNumberFormat="1" applyFont="1" applyFill="1" applyBorder="1" applyAlignment="1">
      <alignment wrapText="1"/>
    </xf>
    <xf numFmtId="0" fontId="8" fillId="0" borderId="18" xfId="0" applyFont="1" applyBorder="1" applyAlignment="1">
      <alignment/>
    </xf>
    <xf numFmtId="0" fontId="6" fillId="0" borderId="18" xfId="0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4" fillId="0" borderId="95" xfId="0" applyFont="1" applyBorder="1" applyAlignment="1">
      <alignment/>
    </xf>
    <xf numFmtId="0" fontId="50" fillId="33" borderId="96" xfId="0" applyFont="1" applyFill="1" applyBorder="1" applyAlignment="1">
      <alignment/>
    </xf>
    <xf numFmtId="0" fontId="4" fillId="0" borderId="97" xfId="0" applyFont="1" applyBorder="1" applyAlignment="1">
      <alignment/>
    </xf>
    <xf numFmtId="0" fontId="6" fillId="0" borderId="97" xfId="0" applyFont="1" applyBorder="1" applyAlignment="1">
      <alignment/>
    </xf>
    <xf numFmtId="0" fontId="50" fillId="0" borderId="96" xfId="0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96" xfId="0" applyFont="1" applyBorder="1" applyAlignment="1">
      <alignment/>
    </xf>
    <xf numFmtId="0" fontId="4" fillId="0" borderId="96" xfId="0" applyFont="1" applyBorder="1" applyAlignment="1">
      <alignment/>
    </xf>
    <xf numFmtId="0" fontId="4" fillId="40" borderId="96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40" borderId="97" xfId="0" applyFont="1" applyFill="1" applyBorder="1" applyAlignment="1">
      <alignment/>
    </xf>
    <xf numFmtId="0" fontId="42" fillId="40" borderId="96" xfId="0" applyFont="1" applyFill="1" applyBorder="1" applyAlignment="1">
      <alignment/>
    </xf>
    <xf numFmtId="0" fontId="42" fillId="40" borderId="0" xfId="0" applyFont="1" applyFill="1" applyBorder="1" applyAlignment="1">
      <alignment/>
    </xf>
    <xf numFmtId="0" fontId="42" fillId="40" borderId="97" xfId="0" applyFont="1" applyFill="1" applyBorder="1" applyAlignment="1">
      <alignment/>
    </xf>
    <xf numFmtId="0" fontId="30" fillId="40" borderId="96" xfId="0" applyFont="1" applyFill="1" applyBorder="1" applyAlignment="1">
      <alignment/>
    </xf>
    <xf numFmtId="0" fontId="30" fillId="40" borderId="0" xfId="0" applyFont="1" applyFill="1" applyBorder="1" applyAlignment="1">
      <alignment/>
    </xf>
    <xf numFmtId="0" fontId="30" fillId="40" borderId="97" xfId="0" applyFont="1" applyFill="1" applyBorder="1" applyAlignment="1">
      <alignment/>
    </xf>
    <xf numFmtId="0" fontId="8" fillId="40" borderId="96" xfId="0" applyFont="1" applyFill="1" applyBorder="1" applyAlignment="1">
      <alignment/>
    </xf>
    <xf numFmtId="0" fontId="8" fillId="40" borderId="0" xfId="0" applyFont="1" applyFill="1" applyBorder="1" applyAlignment="1">
      <alignment/>
    </xf>
    <xf numFmtId="0" fontId="8" fillId="40" borderId="97" xfId="0" applyFont="1" applyFill="1" applyBorder="1" applyAlignment="1">
      <alignment/>
    </xf>
    <xf numFmtId="0" fontId="6" fillId="40" borderId="96" xfId="0" applyFont="1" applyFill="1" applyBorder="1" applyAlignment="1">
      <alignment/>
    </xf>
    <xf numFmtId="0" fontId="6" fillId="40" borderId="0" xfId="0" applyFont="1" applyFill="1" applyBorder="1" applyAlignment="1">
      <alignment/>
    </xf>
    <xf numFmtId="0" fontId="6" fillId="40" borderId="97" xfId="0" applyFont="1" applyFill="1" applyBorder="1" applyAlignment="1">
      <alignment/>
    </xf>
    <xf numFmtId="0" fontId="41" fillId="40" borderId="96" xfId="0" applyFont="1" applyFill="1" applyBorder="1" applyAlignment="1">
      <alignment horizontal="left"/>
    </xf>
    <xf numFmtId="0" fontId="41" fillId="40" borderId="0" xfId="0" applyFont="1" applyFill="1" applyBorder="1" applyAlignment="1">
      <alignment/>
    </xf>
    <xf numFmtId="0" fontId="0" fillId="40" borderId="96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98" xfId="0" applyFill="1" applyBorder="1" applyAlignment="1">
      <alignment/>
    </xf>
    <xf numFmtId="0" fontId="0" fillId="40" borderId="55" xfId="0" applyFill="1" applyBorder="1" applyAlignment="1">
      <alignment/>
    </xf>
    <xf numFmtId="0" fontId="0" fillId="40" borderId="58" xfId="0" applyFill="1" applyBorder="1" applyAlignment="1">
      <alignment/>
    </xf>
    <xf numFmtId="0" fontId="8" fillId="0" borderId="47" xfId="0" applyNumberFormat="1" applyFont="1" applyBorder="1" applyAlignment="1">
      <alignment horizontal="right" wrapText="1"/>
    </xf>
    <xf numFmtId="0" fontId="8" fillId="0" borderId="31" xfId="0" applyFont="1" applyFill="1" applyBorder="1" applyAlignment="1">
      <alignment/>
    </xf>
    <xf numFmtId="3" fontId="8" fillId="0" borderId="41" xfId="0" applyNumberFormat="1" applyFont="1" applyBorder="1" applyAlignment="1">
      <alignment wrapText="1"/>
    </xf>
    <xf numFmtId="0" fontId="57" fillId="0" borderId="0" xfId="0" applyFont="1" applyBorder="1" applyAlignment="1">
      <alignment horizontal="center"/>
    </xf>
    <xf numFmtId="0" fontId="8" fillId="0" borderId="0" xfId="0" applyFont="1" applyFill="1" applyAlignment="1">
      <alignment wrapText="1"/>
    </xf>
    <xf numFmtId="3" fontId="8" fillId="39" borderId="19" xfId="0" applyNumberFormat="1" applyFont="1" applyFill="1" applyBorder="1" applyAlignment="1">
      <alignment wrapText="1"/>
    </xf>
    <xf numFmtId="3" fontId="8" fillId="39" borderId="24" xfId="0" applyNumberFormat="1" applyFont="1" applyFill="1" applyBorder="1" applyAlignment="1">
      <alignment wrapText="1"/>
    </xf>
    <xf numFmtId="3" fontId="8" fillId="39" borderId="40" xfId="0" applyNumberFormat="1" applyFont="1" applyFill="1" applyBorder="1" applyAlignment="1">
      <alignment wrapText="1"/>
    </xf>
    <xf numFmtId="3" fontId="8" fillId="39" borderId="22" xfId="0" applyNumberFormat="1" applyFont="1" applyFill="1" applyBorder="1" applyAlignment="1">
      <alignment wrapText="1"/>
    </xf>
    <xf numFmtId="3" fontId="8" fillId="39" borderId="83" xfId="0" applyNumberFormat="1" applyFont="1" applyFill="1" applyBorder="1" applyAlignment="1">
      <alignment wrapText="1"/>
    </xf>
    <xf numFmtId="3" fontId="8" fillId="0" borderId="20" xfId="0" applyNumberFormat="1" applyFont="1" applyBorder="1" applyAlignment="1">
      <alignment wrapText="1"/>
    </xf>
    <xf numFmtId="3" fontId="8" fillId="0" borderId="99" xfId="0" applyNumberFormat="1" applyFont="1" applyBorder="1" applyAlignment="1">
      <alignment wrapText="1"/>
    </xf>
    <xf numFmtId="0" fontId="8" fillId="0" borderId="15" xfId="0" applyFont="1" applyFill="1" applyBorder="1" applyAlignment="1">
      <alignment horizontal="center" wrapText="1"/>
    </xf>
    <xf numFmtId="3" fontId="8" fillId="0" borderId="15" xfId="0" applyNumberFormat="1" applyFont="1" applyFill="1" applyBorder="1" applyAlignment="1">
      <alignment wrapText="1"/>
    </xf>
    <xf numFmtId="0" fontId="6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4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47" fillId="0" borderId="0" xfId="57" applyFont="1" applyBorder="1" applyAlignment="1">
      <alignment horizontal="left" vertical="center"/>
      <protection/>
    </xf>
    <xf numFmtId="0" fontId="8" fillId="0" borderId="18" xfId="0" applyFont="1" applyFill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34" borderId="24" xfId="0" applyFont="1" applyFill="1" applyBorder="1" applyAlignment="1">
      <alignment horizontal="center"/>
    </xf>
    <xf numFmtId="3" fontId="8" fillId="0" borderId="61" xfId="0" applyNumberFormat="1" applyFont="1" applyBorder="1" applyAlignment="1">
      <alignment wrapText="1"/>
    </xf>
    <xf numFmtId="0" fontId="6" fillId="37" borderId="22" xfId="0" applyFont="1" applyFill="1" applyBorder="1" applyAlignment="1">
      <alignment/>
    </xf>
    <xf numFmtId="0" fontId="8" fillId="37" borderId="22" xfId="0" applyFont="1" applyFill="1" applyBorder="1" applyAlignment="1">
      <alignment/>
    </xf>
    <xf numFmtId="0" fontId="0" fillId="37" borderId="54" xfId="0" applyFont="1" applyFill="1" applyBorder="1" applyAlignment="1">
      <alignment/>
    </xf>
    <xf numFmtId="0" fontId="6" fillId="37" borderId="54" xfId="0" applyFont="1" applyFill="1" applyBorder="1" applyAlignment="1">
      <alignment/>
    </xf>
    <xf numFmtId="0" fontId="0" fillId="37" borderId="29" xfId="0" applyFont="1" applyFill="1" applyBorder="1" applyAlignment="1">
      <alignment/>
    </xf>
    <xf numFmtId="0" fontId="0" fillId="0" borderId="77" xfId="0" applyFont="1" applyBorder="1" applyAlignment="1">
      <alignment/>
    </xf>
    <xf numFmtId="0" fontId="0" fillId="0" borderId="18" xfId="0" applyBorder="1" applyAlignment="1">
      <alignment/>
    </xf>
    <xf numFmtId="0" fontId="8" fillId="0" borderId="18" xfId="0" applyFont="1" applyFill="1" applyBorder="1" applyAlignment="1">
      <alignment/>
    </xf>
    <xf numFmtId="3" fontId="8" fillId="0" borderId="100" xfId="0" applyNumberFormat="1" applyFont="1" applyBorder="1" applyAlignment="1">
      <alignment horizontal="center" wrapText="1"/>
    </xf>
    <xf numFmtId="0" fontId="8" fillId="0" borderId="43" xfId="0" applyNumberFormat="1" applyFont="1" applyBorder="1" applyAlignment="1">
      <alignment horizontal="right"/>
    </xf>
    <xf numFmtId="0" fontId="8" fillId="0" borderId="28" xfId="0" applyFont="1" applyBorder="1" applyAlignment="1">
      <alignment/>
    </xf>
    <xf numFmtId="0" fontId="6" fillId="0" borderId="47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0" fontId="8" fillId="0" borderId="78" xfId="0" applyNumberFormat="1" applyFont="1" applyBorder="1" applyAlignment="1">
      <alignment horizontal="right"/>
    </xf>
    <xf numFmtId="0" fontId="6" fillId="0" borderId="88" xfId="0" applyNumberFormat="1" applyFont="1" applyBorder="1" applyAlignment="1">
      <alignment horizontal="left"/>
    </xf>
    <xf numFmtId="0" fontId="8" fillId="0" borderId="29" xfId="0" applyFont="1" applyFill="1" applyBorder="1" applyAlignment="1">
      <alignment/>
    </xf>
    <xf numFmtId="0" fontId="0" fillId="0" borderId="23" xfId="0" applyFont="1" applyBorder="1" applyAlignment="1">
      <alignment/>
    </xf>
    <xf numFmtId="0" fontId="8" fillId="0" borderId="47" xfId="0" applyNumberFormat="1" applyFont="1" applyBorder="1" applyAlignment="1">
      <alignment horizontal="right"/>
    </xf>
    <xf numFmtId="0" fontId="8" fillId="0" borderId="77" xfId="0" applyFont="1" applyFill="1" applyBorder="1" applyAlignment="1">
      <alignment/>
    </xf>
    <xf numFmtId="0" fontId="8" fillId="0" borderId="16" xfId="0" applyFont="1" applyBorder="1" applyAlignment="1">
      <alignment/>
    </xf>
    <xf numFmtId="0" fontId="6" fillId="0" borderId="53" xfId="0" applyNumberFormat="1" applyFont="1" applyBorder="1" applyAlignment="1">
      <alignment horizontal="left"/>
    </xf>
    <xf numFmtId="0" fontId="8" fillId="0" borderId="101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85" xfId="0" applyNumberFormat="1" applyFont="1" applyBorder="1" applyAlignment="1">
      <alignment horizontal="right"/>
    </xf>
    <xf numFmtId="0" fontId="6" fillId="0" borderId="46" xfId="0" applyFont="1" applyBorder="1" applyAlignment="1">
      <alignment/>
    </xf>
    <xf numFmtId="0" fontId="8" fillId="0" borderId="46" xfId="0" applyFont="1" applyBorder="1" applyAlignment="1">
      <alignment/>
    </xf>
    <xf numFmtId="0" fontId="6" fillId="0" borderId="82" xfId="0" applyFont="1" applyBorder="1" applyAlignment="1">
      <alignment/>
    </xf>
    <xf numFmtId="0" fontId="8" fillId="0" borderId="82" xfId="0" applyFont="1" applyBorder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102" xfId="0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6" fillId="0" borderId="102" xfId="0" applyFont="1" applyBorder="1" applyAlignment="1">
      <alignment/>
    </xf>
    <xf numFmtId="3" fontId="8" fillId="0" borderId="103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8" fillId="37" borderId="29" xfId="0" applyFont="1" applyFill="1" applyBorder="1" applyAlignment="1">
      <alignment/>
    </xf>
    <xf numFmtId="0" fontId="8" fillId="0" borderId="104" xfId="0" applyFont="1" applyBorder="1" applyAlignment="1">
      <alignment/>
    </xf>
    <xf numFmtId="0" fontId="0" fillId="0" borderId="31" xfId="0" applyFont="1" applyBorder="1" applyAlignment="1">
      <alignment/>
    </xf>
    <xf numFmtId="0" fontId="8" fillId="0" borderId="105" xfId="0" applyFont="1" applyBorder="1" applyAlignment="1">
      <alignment/>
    </xf>
    <xf numFmtId="0" fontId="8" fillId="0" borderId="106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46" xfId="0" applyFont="1" applyFill="1" applyBorder="1" applyAlignment="1">
      <alignment/>
    </xf>
    <xf numFmtId="0" fontId="6" fillId="0" borderId="82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82" xfId="0" applyFont="1" applyFill="1" applyBorder="1" applyAlignment="1">
      <alignment/>
    </xf>
    <xf numFmtId="0" fontId="8" fillId="0" borderId="18" xfId="0" applyNumberFormat="1" applyFont="1" applyBorder="1" applyAlignment="1">
      <alignment horizontal="left"/>
    </xf>
    <xf numFmtId="3" fontId="8" fillId="0" borderId="18" xfId="0" applyNumberFormat="1" applyFont="1" applyBorder="1" applyAlignment="1">
      <alignment/>
    </xf>
    <xf numFmtId="177" fontId="6" fillId="0" borderId="46" xfId="0" applyNumberFormat="1" applyFont="1" applyFill="1" applyBorder="1" applyAlignment="1">
      <alignment/>
    </xf>
    <xf numFmtId="177" fontId="6" fillId="0" borderId="82" xfId="0" applyNumberFormat="1" applyFont="1" applyFill="1" applyBorder="1" applyAlignment="1">
      <alignment/>
    </xf>
    <xf numFmtId="177" fontId="8" fillId="0" borderId="14" xfId="0" applyNumberFormat="1" applyFont="1" applyBorder="1" applyAlignment="1">
      <alignment/>
    </xf>
    <xf numFmtId="0" fontId="6" fillId="0" borderId="81" xfId="0" applyNumberFormat="1" applyFont="1" applyFill="1" applyBorder="1" applyAlignment="1">
      <alignment horizontal="left"/>
    </xf>
    <xf numFmtId="177" fontId="6" fillId="0" borderId="81" xfId="0" applyNumberFormat="1" applyFont="1" applyFill="1" applyBorder="1" applyAlignment="1">
      <alignment/>
    </xf>
    <xf numFmtId="0" fontId="8" fillId="0" borderId="81" xfId="0" applyFont="1" applyFill="1" applyBorder="1" applyAlignment="1">
      <alignment/>
    </xf>
    <xf numFmtId="177" fontId="8" fillId="0" borderId="81" xfId="0" applyNumberFormat="1" applyFont="1" applyBorder="1" applyAlignment="1">
      <alignment/>
    </xf>
    <xf numFmtId="3" fontId="8" fillId="0" borderId="81" xfId="0" applyNumberFormat="1" applyFont="1" applyFill="1" applyBorder="1" applyAlignment="1">
      <alignment/>
    </xf>
    <xf numFmtId="177" fontId="6" fillId="0" borderId="107" xfId="0" applyNumberFormat="1" applyFont="1" applyFill="1" applyBorder="1" applyAlignment="1">
      <alignment/>
    </xf>
    <xf numFmtId="177" fontId="8" fillId="0" borderId="107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8" fillId="0" borderId="46" xfId="0" applyNumberFormat="1" applyFont="1" applyBorder="1" applyAlignment="1">
      <alignment/>
    </xf>
    <xf numFmtId="0" fontId="8" fillId="0" borderId="82" xfId="0" applyNumberFormat="1" applyFont="1" applyBorder="1" applyAlignment="1">
      <alignment/>
    </xf>
    <xf numFmtId="0" fontId="8" fillId="0" borderId="49" xfId="0" applyFont="1" applyBorder="1" applyAlignment="1">
      <alignment/>
    </xf>
    <xf numFmtId="177" fontId="8" fillId="0" borderId="46" xfId="0" applyNumberFormat="1" applyFont="1" applyBorder="1" applyAlignment="1">
      <alignment/>
    </xf>
    <xf numFmtId="177" fontId="8" fillId="0" borderId="82" xfId="0" applyNumberFormat="1" applyFont="1" applyBorder="1" applyAlignment="1">
      <alignment/>
    </xf>
    <xf numFmtId="3" fontId="8" fillId="0" borderId="102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02" xfId="0" applyNumberFormat="1" applyFont="1" applyBorder="1" applyAlignment="1">
      <alignment horizontal="center"/>
    </xf>
    <xf numFmtId="3" fontId="8" fillId="0" borderId="49" xfId="0" applyNumberFormat="1" applyFont="1" applyBorder="1" applyAlignment="1">
      <alignment horizontal="center"/>
    </xf>
    <xf numFmtId="3" fontId="8" fillId="0" borderId="77" xfId="0" applyNumberFormat="1" applyFont="1" applyBorder="1" applyAlignment="1">
      <alignment/>
    </xf>
    <xf numFmtId="3" fontId="8" fillId="0" borderId="106" xfId="0" applyNumberFormat="1" applyFont="1" applyBorder="1" applyAlignment="1">
      <alignment/>
    </xf>
    <xf numFmtId="3" fontId="8" fillId="0" borderId="31" xfId="0" applyNumberFormat="1" applyFont="1" applyFill="1" applyBorder="1" applyAlignment="1">
      <alignment/>
    </xf>
    <xf numFmtId="3" fontId="8" fillId="0" borderId="46" xfId="0" applyNumberFormat="1" applyFont="1" applyBorder="1" applyAlignment="1">
      <alignment horizontal="center"/>
    </xf>
    <xf numFmtId="3" fontId="8" fillId="41" borderId="107" xfId="0" applyNumberFormat="1" applyFont="1" applyFill="1" applyBorder="1" applyAlignment="1">
      <alignment/>
    </xf>
    <xf numFmtId="3" fontId="8" fillId="41" borderId="48" xfId="0" applyNumberFormat="1" applyFont="1" applyFill="1" applyBorder="1" applyAlignment="1">
      <alignment/>
    </xf>
    <xf numFmtId="177" fontId="8" fillId="0" borderId="18" xfId="0" applyNumberFormat="1" applyFont="1" applyBorder="1" applyAlignment="1">
      <alignment/>
    </xf>
    <xf numFmtId="3" fontId="8" fillId="0" borderId="81" xfId="0" applyNumberFormat="1" applyFont="1" applyBorder="1" applyAlignment="1">
      <alignment/>
    </xf>
    <xf numFmtId="177" fontId="8" fillId="0" borderId="29" xfId="0" applyNumberFormat="1" applyFont="1" applyBorder="1" applyAlignment="1">
      <alignment/>
    </xf>
    <xf numFmtId="3" fontId="8" fillId="0" borderId="48" xfId="0" applyNumberFormat="1" applyFont="1" applyBorder="1" applyAlignment="1">
      <alignment/>
    </xf>
    <xf numFmtId="3" fontId="8" fillId="0" borderId="48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8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0" xfId="0" applyFont="1" applyAlignment="1">
      <alignment/>
    </xf>
    <xf numFmtId="0" fontId="0" fillId="0" borderId="109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38" xfId="0" applyFont="1" applyBorder="1" applyAlignment="1">
      <alignment/>
    </xf>
    <xf numFmtId="0" fontId="8" fillId="0" borderId="110" xfId="0" applyFont="1" applyFill="1" applyBorder="1" applyAlignment="1">
      <alignment/>
    </xf>
    <xf numFmtId="0" fontId="0" fillId="0" borderId="55" xfId="0" applyFont="1" applyBorder="1" applyAlignment="1">
      <alignment/>
    </xf>
    <xf numFmtId="0" fontId="0" fillId="0" borderId="111" xfId="0" applyFont="1" applyBorder="1" applyAlignment="1">
      <alignment/>
    </xf>
    <xf numFmtId="0" fontId="0" fillId="0" borderId="101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77" xfId="0" applyFont="1" applyBorder="1" applyAlignment="1">
      <alignment/>
    </xf>
    <xf numFmtId="0" fontId="6" fillId="0" borderId="42" xfId="0" applyNumberFormat="1" applyFont="1" applyBorder="1" applyAlignment="1">
      <alignment horizontal="left"/>
    </xf>
    <xf numFmtId="0" fontId="6" fillId="0" borderId="112" xfId="0" applyNumberFormat="1" applyFont="1" applyBorder="1" applyAlignment="1">
      <alignment horizontal="left"/>
    </xf>
    <xf numFmtId="0" fontId="0" fillId="0" borderId="46" xfId="0" applyFont="1" applyBorder="1" applyAlignment="1">
      <alignment/>
    </xf>
    <xf numFmtId="0" fontId="0" fillId="0" borderId="87" xfId="0" applyFont="1" applyBorder="1" applyAlignment="1">
      <alignment/>
    </xf>
    <xf numFmtId="0" fontId="6" fillId="0" borderId="113" xfId="0" applyNumberFormat="1" applyFont="1" applyBorder="1" applyAlignment="1">
      <alignment horizontal="left"/>
    </xf>
    <xf numFmtId="0" fontId="0" fillId="0" borderId="102" xfId="0" applyFont="1" applyBorder="1" applyAlignment="1">
      <alignment/>
    </xf>
    <xf numFmtId="0" fontId="0" fillId="0" borderId="27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4" xfId="0" applyNumberFormat="1" applyFont="1" applyBorder="1" applyAlignment="1">
      <alignment horizontal="left"/>
    </xf>
    <xf numFmtId="0" fontId="8" fillId="0" borderId="4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115" xfId="0" applyNumberFormat="1" applyFont="1" applyBorder="1" applyAlignment="1">
      <alignment horizontal="right"/>
    </xf>
    <xf numFmtId="0" fontId="6" fillId="0" borderId="116" xfId="0" applyNumberFormat="1" applyFont="1" applyFill="1" applyBorder="1" applyAlignment="1">
      <alignment horizontal="left"/>
    </xf>
    <xf numFmtId="0" fontId="8" fillId="0" borderId="85" xfId="0" applyNumberFormat="1" applyFont="1" applyFill="1" applyBorder="1" applyAlignment="1">
      <alignment horizontal="right"/>
    </xf>
    <xf numFmtId="0" fontId="8" fillId="0" borderId="117" xfId="0" applyNumberFormat="1" applyFont="1" applyFill="1" applyBorder="1" applyAlignment="1">
      <alignment horizontal="right"/>
    </xf>
    <xf numFmtId="0" fontId="6" fillId="0" borderId="118" xfId="0" applyNumberFormat="1" applyFont="1" applyFill="1" applyBorder="1" applyAlignment="1">
      <alignment horizontal="left"/>
    </xf>
    <xf numFmtId="0" fontId="8" fillId="0" borderId="119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6" fillId="0" borderId="78" xfId="0" applyNumberFormat="1" applyFont="1" applyBorder="1" applyAlignment="1">
      <alignment horizontal="left"/>
    </xf>
    <xf numFmtId="0" fontId="6" fillId="0" borderId="116" xfId="0" applyNumberFormat="1" applyFont="1" applyBorder="1" applyAlignment="1">
      <alignment horizontal="left"/>
    </xf>
    <xf numFmtId="0" fontId="6" fillId="0" borderId="112" xfId="0" applyNumberFormat="1" applyFont="1" applyFill="1" applyBorder="1" applyAlignment="1">
      <alignment horizontal="left"/>
    </xf>
    <xf numFmtId="0" fontId="6" fillId="0" borderId="113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20" xfId="0" applyNumberFormat="1" applyFont="1" applyBorder="1" applyAlignment="1">
      <alignment horizontal="left"/>
    </xf>
    <xf numFmtId="0" fontId="0" fillId="0" borderId="81" xfId="0" applyFont="1" applyBorder="1" applyAlignment="1">
      <alignment/>
    </xf>
    <xf numFmtId="177" fontId="8" fillId="0" borderId="18" xfId="0" applyNumberFormat="1" applyFont="1" applyFill="1" applyBorder="1" applyAlignment="1">
      <alignment/>
    </xf>
    <xf numFmtId="177" fontId="8" fillId="0" borderId="29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5" fillId="0" borderId="49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5" xfId="0" applyFont="1" applyFill="1" applyBorder="1" applyAlignment="1">
      <alignment horizontal="right"/>
    </xf>
    <xf numFmtId="0" fontId="30" fillId="0" borderId="55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3" fontId="8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5" xfId="0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23" fillId="0" borderId="0" xfId="57" applyFont="1" applyFill="1" applyAlignment="1">
      <alignment horizontal="left" vertical="center"/>
      <protection/>
    </xf>
    <xf numFmtId="0" fontId="16" fillId="0" borderId="0" xfId="57" applyFont="1" applyFill="1" applyAlignment="1">
      <alignment horizontal="left" vertical="center"/>
      <protection/>
    </xf>
    <xf numFmtId="0" fontId="16" fillId="0" borderId="0" xfId="57" applyFont="1" applyFill="1" applyAlignment="1">
      <alignment vertical="center"/>
      <protection/>
    </xf>
    <xf numFmtId="3" fontId="8" fillId="0" borderId="23" xfId="0" applyNumberFormat="1" applyFont="1" applyBorder="1" applyAlignment="1">
      <alignment horizontal="center" wrapText="1"/>
    </xf>
    <xf numFmtId="3" fontId="8" fillId="0" borderId="31" xfId="0" applyNumberFormat="1" applyFont="1" applyBorder="1" applyAlignment="1">
      <alignment horizontal="center" wrapText="1"/>
    </xf>
    <xf numFmtId="3" fontId="8" fillId="0" borderId="55" xfId="0" applyNumberFormat="1" applyFont="1" applyBorder="1" applyAlignment="1">
      <alignment horizontal="center" wrapText="1"/>
    </xf>
    <xf numFmtId="3" fontId="8" fillId="0" borderId="108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3" fontId="8" fillId="0" borderId="109" xfId="0" applyNumberFormat="1" applyFont="1" applyBorder="1" applyAlignment="1">
      <alignment horizontal="center" wrapText="1"/>
    </xf>
    <xf numFmtId="3" fontId="8" fillId="0" borderId="71" xfId="0" applyNumberFormat="1" applyFont="1" applyBorder="1" applyAlignment="1">
      <alignment horizontal="center" wrapText="1"/>
    </xf>
    <xf numFmtId="0" fontId="0" fillId="37" borderId="29" xfId="0" applyFont="1" applyFill="1" applyBorder="1" applyAlignment="1">
      <alignment horizontal="center"/>
    </xf>
    <xf numFmtId="3" fontId="8" fillId="0" borderId="109" xfId="0" applyNumberFormat="1" applyFont="1" applyBorder="1" applyAlignment="1">
      <alignment horizontal="center"/>
    </xf>
    <xf numFmtId="3" fontId="8" fillId="0" borderId="71" xfId="0" applyNumberFormat="1" applyFont="1" applyBorder="1" applyAlignment="1">
      <alignment horizontal="center"/>
    </xf>
    <xf numFmtId="3" fontId="8" fillId="0" borderId="12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37" borderId="29" xfId="0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70" xfId="0" applyNumberFormat="1" applyFont="1" applyBorder="1" applyAlignment="1">
      <alignment horizontal="center"/>
    </xf>
    <xf numFmtId="3" fontId="8" fillId="0" borderId="54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84" xfId="0" applyNumberFormat="1" applyFont="1" applyBorder="1" applyAlignment="1">
      <alignment horizontal="center"/>
    </xf>
    <xf numFmtId="0" fontId="0" fillId="0" borderId="81" xfId="0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42" borderId="122" xfId="0" applyNumberFormat="1" applyFont="1" applyFill="1" applyBorder="1" applyAlignment="1">
      <alignment horizontal="center" wrapText="1"/>
    </xf>
    <xf numFmtId="3" fontId="8" fillId="42" borderId="123" xfId="0" applyNumberFormat="1" applyFont="1" applyFill="1" applyBorder="1" applyAlignment="1">
      <alignment horizontal="center" wrapText="1"/>
    </xf>
    <xf numFmtId="3" fontId="8" fillId="39" borderId="123" xfId="0" applyNumberFormat="1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8" fillId="0" borderId="26" xfId="0" applyFont="1" applyFill="1" applyBorder="1" applyAlignment="1">
      <alignment horizontal="center" wrapText="1"/>
    </xf>
    <xf numFmtId="0" fontId="8" fillId="37" borderId="0" xfId="0" applyFont="1" applyFill="1" applyBorder="1" applyAlignment="1">
      <alignment/>
    </xf>
    <xf numFmtId="0" fontId="6" fillId="0" borderId="42" xfId="0" applyNumberFormat="1" applyFont="1" applyBorder="1" applyAlignment="1">
      <alignment horizontal="left" wrapText="1"/>
    </xf>
    <xf numFmtId="0" fontId="6" fillId="0" borderId="112" xfId="0" applyNumberFormat="1" applyFont="1" applyBorder="1" applyAlignment="1">
      <alignment horizontal="left" wrapText="1"/>
    </xf>
    <xf numFmtId="0" fontId="6" fillId="0" borderId="113" xfId="0" applyNumberFormat="1" applyFont="1" applyBorder="1" applyAlignment="1">
      <alignment horizontal="left" wrapText="1"/>
    </xf>
    <xf numFmtId="0" fontId="6" fillId="0" borderId="114" xfId="0" applyNumberFormat="1" applyFont="1" applyBorder="1" applyAlignment="1">
      <alignment horizontal="left" wrapText="1"/>
    </xf>
    <xf numFmtId="0" fontId="8" fillId="0" borderId="42" xfId="0" applyNumberFormat="1" applyFont="1" applyBorder="1" applyAlignment="1">
      <alignment horizontal="right" wrapText="1"/>
    </xf>
    <xf numFmtId="0" fontId="8" fillId="0" borderId="115" xfId="0" applyNumberFormat="1" applyFont="1" applyBorder="1" applyAlignment="1">
      <alignment horizontal="right" wrapText="1"/>
    </xf>
    <xf numFmtId="0" fontId="6" fillId="0" borderId="116" xfId="0" applyNumberFormat="1" applyFont="1" applyFill="1" applyBorder="1" applyAlignment="1">
      <alignment horizontal="left" wrapText="1"/>
    </xf>
    <xf numFmtId="0" fontId="8" fillId="0" borderId="85" xfId="0" applyNumberFormat="1" applyFont="1" applyFill="1" applyBorder="1" applyAlignment="1">
      <alignment horizontal="right" wrapText="1"/>
    </xf>
    <xf numFmtId="0" fontId="8" fillId="0" borderId="117" xfId="0" applyNumberFormat="1" applyFont="1" applyFill="1" applyBorder="1" applyAlignment="1">
      <alignment horizontal="right" wrapText="1"/>
    </xf>
    <xf numFmtId="0" fontId="6" fillId="0" borderId="118" xfId="0" applyNumberFormat="1" applyFont="1" applyFill="1" applyBorder="1" applyAlignment="1">
      <alignment horizontal="left" wrapText="1"/>
    </xf>
    <xf numFmtId="0" fontId="6" fillId="0" borderId="78" xfId="0" applyNumberFormat="1" applyFont="1" applyBorder="1" applyAlignment="1">
      <alignment horizontal="left" wrapText="1"/>
    </xf>
    <xf numFmtId="0" fontId="6" fillId="0" borderId="116" xfId="0" applyNumberFormat="1" applyFont="1" applyBorder="1" applyAlignment="1">
      <alignment horizontal="left" wrapText="1"/>
    </xf>
    <xf numFmtId="0" fontId="6" fillId="0" borderId="112" xfId="0" applyNumberFormat="1" applyFont="1" applyFill="1" applyBorder="1" applyAlignment="1">
      <alignment horizontal="left" wrapText="1"/>
    </xf>
    <xf numFmtId="0" fontId="6" fillId="0" borderId="113" xfId="0" applyNumberFormat="1" applyFont="1" applyFill="1" applyBorder="1" applyAlignment="1">
      <alignment horizontal="left" wrapText="1"/>
    </xf>
    <xf numFmtId="0" fontId="6" fillId="0" borderId="120" xfId="0" applyNumberFormat="1" applyFont="1" applyBorder="1" applyAlignment="1">
      <alignment horizontal="left" wrapText="1"/>
    </xf>
    <xf numFmtId="0" fontId="6" fillId="0" borderId="18" xfId="0" applyFont="1" applyBorder="1" applyAlignment="1">
      <alignment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8" fillId="0" borderId="115" xfId="0" applyNumberFormat="1" applyFont="1" applyBorder="1" applyAlignment="1">
      <alignment horizontal="left" wrapText="1"/>
    </xf>
    <xf numFmtId="0" fontId="8" fillId="0" borderId="42" xfId="0" applyNumberFormat="1" applyFont="1" applyBorder="1" applyAlignment="1">
      <alignment horizontal="left" wrapText="1"/>
    </xf>
    <xf numFmtId="0" fontId="8" fillId="0" borderId="115" xfId="0" applyNumberFormat="1" applyFont="1" applyBorder="1" applyAlignment="1">
      <alignment horizontal="left"/>
    </xf>
    <xf numFmtId="0" fontId="8" fillId="0" borderId="42" xfId="0" applyNumberFormat="1" applyFont="1" applyBorder="1" applyAlignment="1">
      <alignment horizontal="left"/>
    </xf>
    <xf numFmtId="0" fontId="8" fillId="0" borderId="47" xfId="0" applyNumberFormat="1" applyFont="1" applyFill="1" applyBorder="1" applyAlignment="1">
      <alignment horizontal="left"/>
    </xf>
    <xf numFmtId="0" fontId="8" fillId="0" borderId="88" xfId="0" applyNumberFormat="1" applyFont="1" applyFill="1" applyBorder="1" applyAlignment="1">
      <alignment horizontal="left"/>
    </xf>
    <xf numFmtId="0" fontId="8" fillId="0" borderId="47" xfId="0" applyNumberFormat="1" applyFont="1" applyFill="1" applyBorder="1" applyAlignment="1">
      <alignment horizontal="left" wrapText="1"/>
    </xf>
    <xf numFmtId="0" fontId="8" fillId="0" borderId="88" xfId="0" applyNumberFormat="1" applyFont="1" applyFill="1" applyBorder="1" applyAlignment="1">
      <alignment horizontal="left" wrapText="1"/>
    </xf>
    <xf numFmtId="0" fontId="54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17" xfId="0" applyNumberFormat="1" applyFont="1" applyBorder="1" applyAlignment="1">
      <alignment horizontal="right"/>
    </xf>
    <xf numFmtId="3" fontId="8" fillId="0" borderId="39" xfId="0" applyNumberFormat="1" applyFont="1" applyBorder="1" applyAlignment="1">
      <alignment horizontal="center"/>
    </xf>
    <xf numFmtId="3" fontId="8" fillId="0" borderId="33" xfId="0" applyNumberFormat="1" applyFont="1" applyBorder="1" applyAlignment="1">
      <alignment horizontal="center"/>
    </xf>
    <xf numFmtId="3" fontId="60" fillId="0" borderId="54" xfId="0" applyNumberFormat="1" applyFont="1" applyBorder="1" applyAlignment="1">
      <alignment horizontal="center" wrapText="1"/>
    </xf>
    <xf numFmtId="3" fontId="60" fillId="0" borderId="100" xfId="0" applyNumberFormat="1" applyFont="1" applyBorder="1" applyAlignment="1">
      <alignment horizontal="center" wrapText="1"/>
    </xf>
    <xf numFmtId="3" fontId="60" fillId="0" borderId="17" xfId="0" applyNumberFormat="1" applyFont="1" applyBorder="1" applyAlignment="1">
      <alignment horizontal="center" wrapText="1"/>
    </xf>
    <xf numFmtId="3" fontId="60" fillId="0" borderId="69" xfId="0" applyNumberFormat="1" applyFont="1" applyBorder="1" applyAlignment="1">
      <alignment horizontal="center" wrapText="1"/>
    </xf>
    <xf numFmtId="3" fontId="60" fillId="0" borderId="103" xfId="0" applyNumberFormat="1" applyFont="1" applyBorder="1" applyAlignment="1">
      <alignment horizontal="center" wrapText="1"/>
    </xf>
    <xf numFmtId="3" fontId="60" fillId="0" borderId="123" xfId="0" applyNumberFormat="1" applyFont="1" applyBorder="1" applyAlignment="1">
      <alignment horizontal="center" wrapText="1"/>
    </xf>
    <xf numFmtId="3" fontId="60" fillId="0" borderId="124" xfId="0" applyNumberFormat="1" applyFont="1" applyBorder="1" applyAlignment="1">
      <alignment horizontal="center" wrapText="1"/>
    </xf>
    <xf numFmtId="0" fontId="8" fillId="33" borderId="31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0" fillId="34" borderId="23" xfId="0" applyFont="1" applyFill="1" applyBorder="1" applyAlignment="1">
      <alignment/>
    </xf>
    <xf numFmtId="0" fontId="29" fillId="34" borderId="23" xfId="0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1" xfId="0" applyFont="1" applyFill="1" applyBorder="1" applyAlignment="1">
      <alignment/>
    </xf>
    <xf numFmtId="0" fontId="29" fillId="34" borderId="31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/>
    </xf>
    <xf numFmtId="0" fontId="44" fillId="0" borderId="0" xfId="0" applyFont="1" applyAlignment="1">
      <alignment vertical="center"/>
    </xf>
    <xf numFmtId="3" fontId="8" fillId="0" borderId="39" xfId="0" applyNumberFormat="1" applyFont="1" applyBorder="1" applyAlignment="1">
      <alignment horizontal="center" wrapText="1"/>
    </xf>
    <xf numFmtId="3" fontId="8" fillId="43" borderId="33" xfId="0" applyNumberFormat="1" applyFont="1" applyFill="1" applyBorder="1" applyAlignment="1">
      <alignment wrapText="1"/>
    </xf>
    <xf numFmtId="3" fontId="8" fillId="43" borderId="39" xfId="0" applyNumberFormat="1" applyFont="1" applyFill="1" applyBorder="1" applyAlignment="1">
      <alignment wrapText="1"/>
    </xf>
    <xf numFmtId="3" fontId="8" fillId="43" borderId="34" xfId="0" applyNumberFormat="1" applyFont="1" applyFill="1" applyBorder="1" applyAlignment="1">
      <alignment wrapText="1"/>
    </xf>
    <xf numFmtId="3" fontId="8" fillId="43" borderId="32" xfId="0" applyNumberFormat="1" applyFont="1" applyFill="1" applyBorder="1" applyAlignment="1">
      <alignment wrapText="1"/>
    </xf>
    <xf numFmtId="3" fontId="8" fillId="43" borderId="80" xfId="0" applyNumberFormat="1" applyFont="1" applyFill="1" applyBorder="1" applyAlignment="1">
      <alignment wrapText="1"/>
    </xf>
    <xf numFmtId="3" fontId="8" fillId="43" borderId="40" xfId="0" applyNumberFormat="1" applyFont="1" applyFill="1" applyBorder="1" applyAlignment="1">
      <alignment wrapText="1"/>
    </xf>
    <xf numFmtId="3" fontId="8" fillId="43" borderId="26" xfId="0" applyNumberFormat="1" applyFont="1" applyFill="1" applyBorder="1" applyAlignment="1">
      <alignment wrapText="1"/>
    </xf>
    <xf numFmtId="3" fontId="8" fillId="43" borderId="35" xfId="0" applyNumberFormat="1" applyFont="1" applyFill="1" applyBorder="1" applyAlignment="1">
      <alignment wrapText="1"/>
    </xf>
    <xf numFmtId="0" fontId="8" fillId="0" borderId="125" xfId="0" applyFont="1" applyFill="1" applyBorder="1" applyAlignment="1">
      <alignment wrapText="1"/>
    </xf>
    <xf numFmtId="0" fontId="61" fillId="0" borderId="0" xfId="0" applyFont="1" applyAlignment="1">
      <alignment/>
    </xf>
    <xf numFmtId="0" fontId="5" fillId="0" borderId="22" xfId="0" applyFont="1" applyBorder="1" applyAlignment="1">
      <alignment horizontal="center" vertical="center" wrapText="1"/>
    </xf>
    <xf numFmtId="3" fontId="8" fillId="43" borderId="22" xfId="0" applyNumberFormat="1" applyFont="1" applyFill="1" applyBorder="1" applyAlignment="1">
      <alignment wrapText="1"/>
    </xf>
    <xf numFmtId="3" fontId="8" fillId="43" borderId="99" xfId="0" applyNumberFormat="1" applyFont="1" applyFill="1" applyBorder="1" applyAlignment="1">
      <alignment wrapText="1"/>
    </xf>
    <xf numFmtId="3" fontId="8" fillId="43" borderId="27" xfId="0" applyNumberFormat="1" applyFont="1" applyFill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5" fontId="8" fillId="0" borderId="63" xfId="0" applyNumberFormat="1" applyFont="1" applyBorder="1" applyAlignment="1">
      <alignment/>
    </xf>
    <xf numFmtId="5" fontId="8" fillId="0" borderId="72" xfId="0" applyNumberFormat="1" applyFont="1" applyBorder="1" applyAlignment="1">
      <alignment/>
    </xf>
    <xf numFmtId="182" fontId="8" fillId="0" borderId="0" xfId="0" applyNumberFormat="1" applyFont="1" applyAlignment="1">
      <alignment/>
    </xf>
    <xf numFmtId="182" fontId="8" fillId="0" borderId="48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182" fontId="8" fillId="0" borderId="126" xfId="0" applyNumberFormat="1" applyFont="1" applyBorder="1" applyAlignment="1">
      <alignment/>
    </xf>
    <xf numFmtId="182" fontId="8" fillId="0" borderId="16" xfId="0" applyNumberFormat="1" applyFont="1" applyBorder="1" applyAlignment="1">
      <alignment/>
    </xf>
    <xf numFmtId="182" fontId="8" fillId="0" borderId="125" xfId="0" applyNumberFormat="1" applyFont="1" applyBorder="1" applyAlignment="1">
      <alignment/>
    </xf>
    <xf numFmtId="0" fontId="62" fillId="0" borderId="0" xfId="0" applyFont="1" applyAlignment="1">
      <alignment/>
    </xf>
    <xf numFmtId="0" fontId="6" fillId="0" borderId="69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13" fillId="0" borderId="14" xfId="57" applyFont="1" applyBorder="1" applyAlignment="1">
      <alignment horizontal="center" vertical="center"/>
      <protection/>
    </xf>
    <xf numFmtId="0" fontId="0" fillId="33" borderId="70" xfId="57" applyFont="1" applyFill="1" applyBorder="1" applyAlignment="1" applyProtection="1">
      <alignment/>
      <protection locked="0"/>
    </xf>
    <xf numFmtId="0" fontId="0" fillId="33" borderId="23" xfId="57" applyFont="1" applyFill="1" applyBorder="1" applyAlignment="1" applyProtection="1">
      <alignment/>
      <protection locked="0"/>
    </xf>
    <xf numFmtId="0" fontId="56" fillId="0" borderId="104" xfId="0" applyNumberFormat="1" applyFont="1" applyBorder="1" applyAlignment="1">
      <alignment horizontal="left" wrapText="1"/>
    </xf>
    <xf numFmtId="0" fontId="56" fillId="0" borderId="31" xfId="0" applyFont="1" applyBorder="1" applyAlignment="1">
      <alignment wrapText="1"/>
    </xf>
    <xf numFmtId="0" fontId="56" fillId="0" borderId="66" xfId="0" applyFont="1" applyBorder="1" applyAlignment="1">
      <alignment wrapText="1"/>
    </xf>
    <xf numFmtId="0" fontId="0" fillId="33" borderId="70" xfId="57" applyFont="1" applyFill="1" applyBorder="1" applyAlignment="1" applyProtection="1">
      <alignment vertical="center"/>
      <protection locked="0"/>
    </xf>
    <xf numFmtId="0" fontId="0" fillId="33" borderId="23" xfId="57" applyFont="1" applyFill="1" applyBorder="1" applyAlignment="1" applyProtection="1">
      <alignment vertical="center"/>
      <protection locked="0"/>
    </xf>
    <xf numFmtId="0" fontId="56" fillId="0" borderId="104" xfId="0" applyNumberFormat="1" applyFont="1" applyBorder="1" applyAlignment="1">
      <alignment wrapText="1"/>
    </xf>
    <xf numFmtId="0" fontId="56" fillId="0" borderId="31" xfId="0" applyNumberFormat="1" applyFont="1" applyBorder="1" applyAlignment="1">
      <alignment wrapText="1"/>
    </xf>
    <xf numFmtId="0" fontId="54" fillId="34" borderId="54" xfId="57" applyFont="1" applyFill="1" applyBorder="1" applyAlignment="1">
      <alignment horizontal="center" vertical="center"/>
      <protection/>
    </xf>
    <xf numFmtId="0" fontId="54" fillId="34" borderId="29" xfId="57" applyFont="1" applyFill="1" applyBorder="1" applyAlignment="1">
      <alignment horizontal="center" vertical="center"/>
      <protection/>
    </xf>
    <xf numFmtId="0" fontId="54" fillId="34" borderId="24" xfId="57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vertical="center"/>
    </xf>
    <xf numFmtId="0" fontId="23" fillId="33" borderId="70" xfId="57" applyFont="1" applyFill="1" applyBorder="1" applyAlignment="1" applyProtection="1">
      <alignment vertical="center"/>
      <protection locked="0"/>
    </xf>
    <xf numFmtId="0" fontId="23" fillId="33" borderId="23" xfId="57" applyFont="1" applyFill="1" applyBorder="1" applyAlignment="1" applyProtection="1">
      <alignment vertical="center"/>
      <protection locked="0"/>
    </xf>
    <xf numFmtId="0" fontId="23" fillId="33" borderId="23" xfId="0" applyFont="1" applyFill="1" applyBorder="1" applyAlignment="1">
      <alignment/>
    </xf>
    <xf numFmtId="0" fontId="0" fillId="0" borderId="23" xfId="0" applyBorder="1" applyAlignment="1">
      <alignment vertical="center"/>
    </xf>
    <xf numFmtId="193" fontId="0" fillId="33" borderId="23" xfId="57" applyNumberFormat="1" applyFont="1" applyFill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44" fillId="0" borderId="11" xfId="57" applyFont="1" applyBorder="1" applyAlignment="1">
      <alignment horizont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57" applyFont="1" applyFill="1" applyBorder="1" applyAlignment="1" applyProtection="1">
      <alignment vertical="center"/>
      <protection locked="0"/>
    </xf>
    <xf numFmtId="193" fontId="0" fillId="33" borderId="23" xfId="57" applyNumberFormat="1" applyFont="1" applyFill="1" applyBorder="1" applyAlignment="1" applyProtection="1">
      <alignment vertical="center"/>
      <protection locked="0"/>
    </xf>
    <xf numFmtId="0" fontId="25" fillId="33" borderId="18" xfId="57" applyFont="1" applyFill="1" applyBorder="1" applyAlignment="1">
      <alignment horizontal="left"/>
      <protection/>
    </xf>
    <xf numFmtId="0" fontId="0" fillId="0" borderId="18" xfId="0" applyBorder="1" applyAlignment="1">
      <alignment horizontal="left"/>
    </xf>
    <xf numFmtId="192" fontId="0" fillId="33" borderId="23" xfId="57" applyNumberFormat="1" applyFont="1" applyFill="1" applyBorder="1" applyAlignment="1" applyProtection="1">
      <alignment/>
      <protection locked="0"/>
    </xf>
    <xf numFmtId="192" fontId="0" fillId="33" borderId="28" xfId="57" applyNumberFormat="1" applyFont="1" applyFill="1" applyBorder="1" applyAlignment="1" applyProtection="1">
      <alignment/>
      <protection locked="0"/>
    </xf>
    <xf numFmtId="0" fontId="54" fillId="0" borderId="127" xfId="57" applyFont="1" applyBorder="1" applyAlignment="1">
      <alignment horizontal="center" vertical="center"/>
      <protection/>
    </xf>
    <xf numFmtId="0" fontId="54" fillId="0" borderId="128" xfId="57" applyFont="1" applyBorder="1" applyAlignment="1">
      <alignment horizontal="center" vertical="center"/>
      <protection/>
    </xf>
    <xf numFmtId="0" fontId="54" fillId="0" borderId="129" xfId="57" applyFont="1" applyBorder="1" applyAlignment="1">
      <alignment horizontal="center" vertical="center"/>
      <protection/>
    </xf>
    <xf numFmtId="0" fontId="54" fillId="0" borderId="127" xfId="0" applyFont="1" applyBorder="1" applyAlignment="1">
      <alignment horizontal="center" vertical="center"/>
    </xf>
    <xf numFmtId="0" fontId="54" fillId="0" borderId="128" xfId="0" applyFont="1" applyBorder="1" applyAlignment="1">
      <alignment horizontal="center" vertical="center"/>
    </xf>
    <xf numFmtId="0" fontId="54" fillId="0" borderId="129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23" fillId="0" borderId="0" xfId="57" applyFont="1" applyFill="1" applyBorder="1" applyAlignment="1" applyProtection="1">
      <alignment vertical="center"/>
      <protection locked="0"/>
    </xf>
    <xf numFmtId="0" fontId="23" fillId="0" borderId="16" xfId="57" applyFont="1" applyFill="1" applyBorder="1" applyAlignment="1" applyProtection="1">
      <alignment vertical="center"/>
      <protection locked="0"/>
    </xf>
    <xf numFmtId="0" fontId="23" fillId="0" borderId="23" xfId="0" applyFont="1" applyBorder="1" applyAlignment="1">
      <alignment vertical="center"/>
    </xf>
    <xf numFmtId="0" fontId="6" fillId="0" borderId="130" xfId="0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0" fillId="0" borderId="125" xfId="0" applyFont="1" applyBorder="1" applyAlignment="1">
      <alignment wrapText="1"/>
    </xf>
    <xf numFmtId="0" fontId="6" fillId="0" borderId="131" xfId="0" applyFont="1" applyBorder="1" applyAlignment="1">
      <alignment wrapText="1"/>
    </xf>
    <xf numFmtId="0" fontId="0" fillId="0" borderId="49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8" fillId="0" borderId="132" xfId="0" applyFont="1" applyBorder="1" applyAlignment="1">
      <alignment wrapText="1"/>
    </xf>
    <xf numFmtId="0" fontId="0" fillId="0" borderId="10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54" fillId="0" borderId="54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8" fillId="33" borderId="23" xfId="0" applyFont="1" applyFill="1" applyBorder="1" applyAlignment="1">
      <alignment horizontal="left"/>
    </xf>
    <xf numFmtId="0" fontId="5" fillId="33" borderId="10" xfId="0" applyFont="1" applyFill="1" applyBorder="1" applyAlignment="1">
      <alignment wrapText="1"/>
    </xf>
    <xf numFmtId="0" fontId="25" fillId="33" borderId="11" xfId="0" applyFont="1" applyFill="1" applyBorder="1" applyAlignment="1">
      <alignment wrapText="1"/>
    </xf>
    <xf numFmtId="0" fontId="25" fillId="33" borderId="12" xfId="0" applyFont="1" applyFill="1" applyBorder="1" applyAlignment="1">
      <alignment wrapText="1"/>
    </xf>
    <xf numFmtId="0" fontId="5" fillId="35" borderId="17" xfId="0" applyFont="1" applyFill="1" applyBorder="1" applyAlignment="1">
      <alignment wrapText="1"/>
    </xf>
    <xf numFmtId="0" fontId="25" fillId="35" borderId="18" xfId="0" applyFont="1" applyFill="1" applyBorder="1" applyAlignment="1">
      <alignment wrapText="1"/>
    </xf>
    <xf numFmtId="0" fontId="25" fillId="35" borderId="19" xfId="0" applyFont="1" applyFill="1" applyBorder="1" applyAlignment="1">
      <alignment wrapText="1"/>
    </xf>
    <xf numFmtId="0" fontId="8" fillId="0" borderId="101" xfId="0" applyFont="1" applyFill="1" applyBorder="1" applyAlignment="1">
      <alignment wrapText="1"/>
    </xf>
    <xf numFmtId="0" fontId="0" fillId="0" borderId="101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8" fillId="0" borderId="104" xfId="0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177" fontId="6" fillId="0" borderId="133" xfId="0" applyNumberFormat="1" applyFont="1" applyFill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87" xfId="0" applyFont="1" applyBorder="1" applyAlignment="1">
      <alignment wrapText="1"/>
    </xf>
    <xf numFmtId="177" fontId="6" fillId="0" borderId="132" xfId="0" applyNumberFormat="1" applyFont="1" applyFill="1" applyBorder="1" applyAlignment="1">
      <alignment wrapText="1"/>
    </xf>
    <xf numFmtId="0" fontId="6" fillId="0" borderId="132" xfId="0" applyFont="1" applyBorder="1" applyAlignment="1">
      <alignment wrapText="1"/>
    </xf>
    <xf numFmtId="0" fontId="8" fillId="0" borderId="134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6" fillId="0" borderId="132" xfId="0" applyFont="1" applyFill="1" applyBorder="1" applyAlignment="1">
      <alignment wrapText="1"/>
    </xf>
    <xf numFmtId="0" fontId="6" fillId="0" borderId="133" xfId="0" applyFont="1" applyFill="1" applyBorder="1" applyAlignment="1">
      <alignment wrapText="1"/>
    </xf>
    <xf numFmtId="0" fontId="6" fillId="37" borderId="22" xfId="0" applyFont="1" applyFill="1" applyBorder="1" applyAlignment="1">
      <alignment/>
    </xf>
    <xf numFmtId="0" fontId="8" fillId="37" borderId="22" xfId="0" applyFont="1" applyFill="1" applyBorder="1" applyAlignment="1">
      <alignment/>
    </xf>
    <xf numFmtId="0" fontId="0" fillId="37" borderId="22" xfId="0" applyFont="1" applyFill="1" applyBorder="1" applyAlignment="1">
      <alignment/>
    </xf>
    <xf numFmtId="0" fontId="0" fillId="37" borderId="54" xfId="0" applyFont="1" applyFill="1" applyBorder="1" applyAlignment="1">
      <alignment/>
    </xf>
    <xf numFmtId="0" fontId="8" fillId="0" borderId="23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6" fillId="0" borderId="102" xfId="0" applyFont="1" applyBorder="1" applyAlignment="1">
      <alignment wrapText="1"/>
    </xf>
    <xf numFmtId="0" fontId="8" fillId="0" borderId="102" xfId="0" applyFont="1" applyBorder="1" applyAlignment="1">
      <alignment wrapText="1"/>
    </xf>
    <xf numFmtId="0" fontId="6" fillId="0" borderId="49" xfId="0" applyFont="1" applyBorder="1" applyAlignment="1">
      <alignment wrapText="1"/>
    </xf>
    <xf numFmtId="177" fontId="6" fillId="0" borderId="46" xfId="0" applyNumberFormat="1" applyFont="1" applyFill="1" applyBorder="1" applyAlignment="1">
      <alignment wrapText="1"/>
    </xf>
    <xf numFmtId="0" fontId="8" fillId="0" borderId="46" xfId="0" applyFont="1" applyBorder="1" applyAlignment="1">
      <alignment wrapText="1"/>
    </xf>
    <xf numFmtId="0" fontId="6" fillId="0" borderId="135" xfId="0" applyFont="1" applyFill="1" applyBorder="1" applyAlignment="1">
      <alignment wrapText="1"/>
    </xf>
    <xf numFmtId="0" fontId="6" fillId="0" borderId="82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177" fontId="6" fillId="0" borderId="82" xfId="0" applyNumberFormat="1" applyFont="1" applyFill="1" applyBorder="1" applyAlignment="1">
      <alignment wrapText="1"/>
    </xf>
    <xf numFmtId="0" fontId="8" fillId="0" borderId="82" xfId="0" applyFont="1" applyFill="1" applyBorder="1" applyAlignment="1">
      <alignment wrapText="1"/>
    </xf>
    <xf numFmtId="177" fontId="8" fillId="0" borderId="18" xfId="0" applyNumberFormat="1" applyFont="1" applyFill="1" applyBorder="1" applyAlignment="1">
      <alignment wrapText="1"/>
    </xf>
    <xf numFmtId="177" fontId="8" fillId="0" borderId="29" xfId="0" applyNumberFormat="1" applyFont="1" applyFill="1" applyBorder="1" applyAlignment="1">
      <alignment wrapText="1"/>
    </xf>
    <xf numFmtId="177" fontId="8" fillId="0" borderId="14" xfId="0" applyNumberFormat="1" applyFont="1" applyBorder="1" applyAlignment="1">
      <alignment wrapText="1"/>
    </xf>
    <xf numFmtId="0" fontId="8" fillId="0" borderId="46" xfId="0" applyFont="1" applyFill="1" applyBorder="1" applyAlignment="1">
      <alignment wrapText="1"/>
    </xf>
    <xf numFmtId="0" fontId="8" fillId="0" borderId="8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19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6" fillId="0" borderId="55" xfId="0" applyFont="1" applyBorder="1" applyAlignment="1">
      <alignment wrapText="1"/>
    </xf>
    <xf numFmtId="0" fontId="6" fillId="0" borderId="46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29" xfId="0" applyFont="1" applyFill="1" applyBorder="1" applyAlignment="1">
      <alignment wrapText="1"/>
    </xf>
    <xf numFmtId="0" fontId="0" fillId="0" borderId="29" xfId="0" applyFont="1" applyBorder="1" applyAlignment="1">
      <alignment wrapText="1"/>
    </xf>
    <xf numFmtId="0" fontId="6" fillId="0" borderId="82" xfId="0" applyFont="1" applyBorder="1" applyAlignment="1">
      <alignment wrapText="1"/>
    </xf>
    <xf numFmtId="0" fontId="6" fillId="37" borderId="54" xfId="0" applyFont="1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29" xfId="0" applyFont="1" applyFill="1" applyBorder="1" applyAlignment="1">
      <alignment/>
    </xf>
    <xf numFmtId="0" fontId="8" fillId="0" borderId="23" xfId="0" applyFont="1" applyFill="1" applyBorder="1" applyAlignment="1">
      <alignment wrapText="1"/>
    </xf>
    <xf numFmtId="0" fontId="0" fillId="0" borderId="23" xfId="0" applyFont="1" applyBorder="1" applyAlignment="1">
      <alignment wrapText="1"/>
    </xf>
    <xf numFmtId="0" fontId="8" fillId="0" borderId="77" xfId="0" applyFont="1" applyFill="1" applyBorder="1" applyAlignment="1">
      <alignment wrapText="1"/>
    </xf>
    <xf numFmtId="0" fontId="0" fillId="0" borderId="77" xfId="0" applyFont="1" applyBorder="1" applyAlignment="1">
      <alignment wrapText="1"/>
    </xf>
    <xf numFmtId="177" fontId="6" fillId="0" borderId="107" xfId="0" applyNumberFormat="1" applyFont="1" applyFill="1" applyBorder="1" applyAlignment="1">
      <alignment wrapText="1"/>
    </xf>
    <xf numFmtId="177" fontId="8" fillId="0" borderId="107" xfId="0" applyNumberFormat="1" applyFont="1" applyFill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106" xfId="0" applyFont="1" applyBorder="1" applyAlignment="1">
      <alignment wrapText="1"/>
    </xf>
    <xf numFmtId="0" fontId="8" fillId="0" borderId="101" xfId="0" applyFont="1" applyBorder="1" applyAlignment="1">
      <alignment wrapText="1"/>
    </xf>
    <xf numFmtId="0" fontId="8" fillId="0" borderId="77" xfId="0" applyFont="1" applyBorder="1" applyAlignment="1">
      <alignment wrapText="1"/>
    </xf>
    <xf numFmtId="0" fontId="0" fillId="0" borderId="77" xfId="0" applyFont="1" applyBorder="1" applyAlignment="1">
      <alignment/>
    </xf>
    <xf numFmtId="0" fontId="8" fillId="0" borderId="110" xfId="0" applyFont="1" applyFill="1" applyBorder="1" applyAlignment="1">
      <alignment wrapText="1"/>
    </xf>
    <xf numFmtId="0" fontId="0" fillId="0" borderId="55" xfId="0" applyFont="1" applyBorder="1" applyAlignment="1">
      <alignment wrapText="1"/>
    </xf>
    <xf numFmtId="0" fontId="8" fillId="0" borderId="49" xfId="0" applyFont="1" applyBorder="1" applyAlignment="1">
      <alignment wrapText="1"/>
    </xf>
    <xf numFmtId="0" fontId="8" fillId="0" borderId="104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8" fillId="0" borderId="105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6" fillId="0" borderId="48" xfId="0" applyFont="1" applyBorder="1" applyAlignment="1">
      <alignment wrapText="1"/>
    </xf>
    <xf numFmtId="0" fontId="8" fillId="0" borderId="48" xfId="0" applyFont="1" applyBorder="1" applyAlignment="1">
      <alignment wrapText="1"/>
    </xf>
    <xf numFmtId="0" fontId="8" fillId="0" borderId="104" xfId="0" applyFont="1" applyFill="1" applyBorder="1" applyAlignment="1">
      <alignment wrapText="1"/>
    </xf>
    <xf numFmtId="0" fontId="8" fillId="0" borderId="3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05" xfId="0" applyFont="1" applyFill="1" applyBorder="1" applyAlignment="1">
      <alignment wrapText="1"/>
    </xf>
    <xf numFmtId="0" fontId="6" fillId="34" borderId="54" xfId="0" applyFont="1" applyFill="1" applyBorder="1" applyAlignment="1">
      <alignment/>
    </xf>
    <xf numFmtId="0" fontId="0" fillId="34" borderId="29" xfId="0" applyFill="1" applyBorder="1" applyAlignment="1">
      <alignment/>
    </xf>
    <xf numFmtId="0" fontId="8" fillId="0" borderId="136" xfId="0" applyFont="1" applyFill="1" applyBorder="1" applyAlignment="1">
      <alignment wrapText="1"/>
    </xf>
    <xf numFmtId="0" fontId="8" fillId="0" borderId="106" xfId="0" applyFont="1" applyFill="1" applyBorder="1" applyAlignment="1">
      <alignment wrapText="1"/>
    </xf>
    <xf numFmtId="0" fontId="8" fillId="0" borderId="137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57" fillId="0" borderId="0" xfId="0" applyFont="1" applyBorder="1" applyAlignment="1">
      <alignment horizontal="center"/>
    </xf>
    <xf numFmtId="177" fontId="8" fillId="0" borderId="23" xfId="42" applyNumberFormat="1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177" fontId="8" fillId="0" borderId="77" xfId="42" applyNumberFormat="1" applyFont="1" applyBorder="1" applyAlignment="1">
      <alignment horizontal="center"/>
    </xf>
    <xf numFmtId="0" fontId="8" fillId="0" borderId="31" xfId="0" applyFont="1" applyBorder="1" applyAlignment="1">
      <alignment/>
    </xf>
    <xf numFmtId="0" fontId="35" fillId="0" borderId="54" xfId="0" applyFont="1" applyBorder="1" applyAlignment="1">
      <alignment horizontal="left"/>
    </xf>
    <xf numFmtId="0" fontId="36" fillId="0" borderId="29" xfId="0" applyFont="1" applyBorder="1" applyAlignment="1">
      <alignment horizontal="left"/>
    </xf>
    <xf numFmtId="0" fontId="8" fillId="0" borderId="0" xfId="0" applyFont="1" applyAlignment="1">
      <alignment/>
    </xf>
    <xf numFmtId="177" fontId="49" fillId="0" borderId="31" xfId="42" applyNumberFormat="1" applyFont="1" applyBorder="1" applyAlignment="1">
      <alignment/>
    </xf>
    <xf numFmtId="0" fontId="49" fillId="0" borderId="31" xfId="0" applyFont="1" applyBorder="1" applyAlignment="1">
      <alignment/>
    </xf>
    <xf numFmtId="0" fontId="28" fillId="0" borderId="56" xfId="0" applyFont="1" applyBorder="1" applyAlignment="1">
      <alignment horizontal="left"/>
    </xf>
    <xf numFmtId="0" fontId="38" fillId="0" borderId="46" xfId="0" applyFont="1" applyBorder="1" applyAlignment="1">
      <alignment horizontal="left"/>
    </xf>
    <xf numFmtId="177" fontId="4" fillId="0" borderId="49" xfId="42" applyNumberFormat="1" applyFont="1" applyBorder="1" applyAlignment="1">
      <alignment/>
    </xf>
    <xf numFmtId="0" fontId="4" fillId="0" borderId="49" xfId="0" applyFont="1" applyBorder="1" applyAlignment="1">
      <alignment/>
    </xf>
    <xf numFmtId="0" fontId="37" fillId="0" borderId="54" xfId="0" applyFont="1" applyBorder="1" applyAlignment="1">
      <alignment horizontal="left"/>
    </xf>
    <xf numFmtId="0" fontId="29" fillId="0" borderId="29" xfId="0" applyFont="1" applyBorder="1" applyAlignment="1">
      <alignment horizontal="left"/>
    </xf>
    <xf numFmtId="177" fontId="8" fillId="0" borderId="70" xfId="42" applyNumberFormat="1" applyFont="1" applyBorder="1" applyAlignment="1">
      <alignment horizontal="center"/>
    </xf>
    <xf numFmtId="177" fontId="8" fillId="0" borderId="28" xfId="42" applyNumberFormat="1" applyFont="1" applyBorder="1" applyAlignment="1">
      <alignment horizontal="center"/>
    </xf>
    <xf numFmtId="177" fontId="8" fillId="0" borderId="71" xfId="42" applyNumberFormat="1" applyFont="1" applyBorder="1" applyAlignment="1">
      <alignment horizontal="center"/>
    </xf>
    <xf numFmtId="177" fontId="8" fillId="0" borderId="21" xfId="42" applyNumberFormat="1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8" fillId="44" borderId="54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48" fillId="38" borderId="98" xfId="0" applyFont="1" applyFill="1" applyBorder="1" applyAlignment="1">
      <alignment horizontal="center"/>
    </xf>
    <xf numFmtId="0" fontId="48" fillId="38" borderId="58" xfId="0" applyFont="1" applyFill="1" applyBorder="1" applyAlignment="1">
      <alignment horizontal="center"/>
    </xf>
    <xf numFmtId="0" fontId="50" fillId="33" borderId="138" xfId="0" applyFont="1" applyFill="1" applyBorder="1" applyAlignment="1">
      <alignment horizontal="center"/>
    </xf>
    <xf numFmtId="0" fontId="50" fillId="33" borderId="74" xfId="0" applyFont="1" applyFill="1" applyBorder="1" applyAlignment="1">
      <alignment horizontal="center"/>
    </xf>
    <xf numFmtId="0" fontId="51" fillId="33" borderId="139" xfId="0" applyFont="1" applyFill="1" applyBorder="1" applyAlignment="1">
      <alignment horizontal="center"/>
    </xf>
    <xf numFmtId="0" fontId="51" fillId="33" borderId="19" xfId="0" applyFont="1" applyFill="1" applyBorder="1" applyAlignment="1">
      <alignment horizontal="center"/>
    </xf>
    <xf numFmtId="0" fontId="4" fillId="37" borderId="56" xfId="0" applyFont="1" applyFill="1" applyBorder="1" applyAlignment="1">
      <alignment horizontal="center"/>
    </xf>
    <xf numFmtId="0" fontId="4" fillId="37" borderId="46" xfId="0" applyFont="1" applyFill="1" applyBorder="1" applyAlignment="1">
      <alignment horizontal="center"/>
    </xf>
    <xf numFmtId="0" fontId="4" fillId="37" borderId="57" xfId="0" applyFont="1" applyFill="1" applyBorder="1" applyAlignment="1">
      <alignment horizontal="center"/>
    </xf>
    <xf numFmtId="0" fontId="4" fillId="34" borderId="56" xfId="0" applyFont="1" applyFill="1" applyBorder="1" applyAlignment="1">
      <alignment horizontal="center"/>
    </xf>
    <xf numFmtId="0" fontId="4" fillId="34" borderId="46" xfId="0" applyFont="1" applyFill="1" applyBorder="1" applyAlignment="1">
      <alignment horizontal="center"/>
    </xf>
    <xf numFmtId="0" fontId="4" fillId="34" borderId="8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redit Property Insurance Cover Pag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showGridLines="0" tabSelected="1" workbookViewId="0" topLeftCell="A1">
      <selection activeCell="A1" sqref="A1:O1"/>
    </sheetView>
  </sheetViews>
  <sheetFormatPr defaultColWidth="9.140625" defaultRowHeight="12.75"/>
  <cols>
    <col min="1" max="1" width="1.57421875" style="36" customWidth="1"/>
    <col min="2" max="2" width="9.140625" style="36" customWidth="1"/>
    <col min="3" max="3" width="6.57421875" style="36" customWidth="1"/>
    <col min="4" max="4" width="13.00390625" style="36" customWidth="1"/>
    <col min="5" max="5" width="11.57421875" style="36" customWidth="1"/>
    <col min="6" max="6" width="9.8515625" style="36" customWidth="1"/>
    <col min="7" max="7" width="9.57421875" style="36" customWidth="1"/>
    <col min="8" max="8" width="6.57421875" style="0" customWidth="1"/>
    <col min="9" max="9" width="3.421875" style="0" customWidth="1"/>
    <col min="10" max="10" width="10.00390625" style="36" customWidth="1"/>
    <col min="11" max="11" width="7.57421875" style="36" customWidth="1"/>
    <col min="12" max="12" width="1.57421875" style="36" customWidth="1"/>
    <col min="13" max="13" width="9.140625" style="36" customWidth="1"/>
    <col min="14" max="14" width="10.140625" style="36" customWidth="1"/>
    <col min="15" max="15" width="1.1484375" style="36" customWidth="1"/>
  </cols>
  <sheetData>
    <row r="1" spans="1:15" ht="20.25" customHeight="1" thickBot="1" thickTop="1">
      <c r="A1" s="866" t="s">
        <v>234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8"/>
    </row>
    <row r="2" spans="1:15" ht="4.5" customHeight="1" thickTop="1">
      <c r="A2" s="779"/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</row>
    <row r="3" spans="1:15" ht="17.25" customHeight="1">
      <c r="A3" s="869" t="s">
        <v>422</v>
      </c>
      <c r="B3" s="869"/>
      <c r="C3" s="869"/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69"/>
      <c r="O3" s="869"/>
    </row>
    <row r="4" spans="1:15" ht="6.75" customHeight="1">
      <c r="A4" s="53"/>
      <c r="B4" s="53"/>
      <c r="C4" s="53"/>
      <c r="D4" s="53"/>
      <c r="E4" s="53"/>
      <c r="F4" s="53"/>
      <c r="G4" s="53"/>
      <c r="H4" s="6"/>
      <c r="I4" s="6"/>
      <c r="J4" s="53"/>
      <c r="K4" s="53"/>
      <c r="L4" s="53"/>
      <c r="M4" s="53"/>
      <c r="N4" s="53"/>
      <c r="O4" s="53"/>
    </row>
    <row r="5" spans="1:15" ht="12.75">
      <c r="A5" s="64"/>
      <c r="B5" s="54"/>
      <c r="C5" s="54"/>
      <c r="D5" s="54"/>
      <c r="E5" s="54"/>
      <c r="F5" s="54"/>
      <c r="G5" s="54"/>
      <c r="H5" s="8"/>
      <c r="I5" s="8"/>
      <c r="J5" s="54"/>
      <c r="K5" s="54"/>
      <c r="L5" s="54"/>
      <c r="M5" s="54"/>
      <c r="N5" s="54"/>
      <c r="O5" s="55"/>
    </row>
    <row r="6" spans="1:15" s="198" customFormat="1" ht="12.75">
      <c r="A6" s="848"/>
      <c r="B6" s="849"/>
      <c r="C6" s="850"/>
      <c r="D6" s="850"/>
      <c r="E6" s="850"/>
      <c r="F6" s="850"/>
      <c r="G6" s="850"/>
      <c r="H6" s="30"/>
      <c r="I6" s="30"/>
      <c r="J6" s="849"/>
      <c r="K6" s="849"/>
      <c r="L6" s="482"/>
      <c r="M6" s="482"/>
      <c r="N6" s="870"/>
      <c r="O6" s="871"/>
    </row>
    <row r="7" spans="1:15" ht="12.75">
      <c r="A7" s="12" t="s">
        <v>20</v>
      </c>
      <c r="B7" s="13"/>
      <c r="C7" s="13"/>
      <c r="D7" s="13"/>
      <c r="E7" s="13"/>
      <c r="F7" s="13"/>
      <c r="G7" s="13"/>
      <c r="H7" s="14"/>
      <c r="I7" s="14"/>
      <c r="J7" s="834" t="s">
        <v>405</v>
      </c>
      <c r="K7" s="834"/>
      <c r="L7" s="14"/>
      <c r="M7" s="14"/>
      <c r="N7" s="14"/>
      <c r="O7" s="16"/>
    </row>
    <row r="8" spans="1:15" ht="9.75" customHeight="1">
      <c r="A8" s="1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68"/>
    </row>
    <row r="9" spans="1:15" s="198" customFormat="1" ht="12.75">
      <c r="A9" s="848"/>
      <c r="B9" s="849"/>
      <c r="C9" s="850"/>
      <c r="D9" s="850"/>
      <c r="E9" s="850"/>
      <c r="F9" s="850"/>
      <c r="G9" s="850"/>
      <c r="H9" s="30"/>
      <c r="I9" s="30"/>
      <c r="J9" s="71"/>
      <c r="K9" s="69"/>
      <c r="L9" s="69"/>
      <c r="M9" s="30"/>
      <c r="N9" s="30"/>
      <c r="O9" s="68"/>
    </row>
    <row r="10" spans="1:15" ht="12.75">
      <c r="A10" s="12" t="s">
        <v>21</v>
      </c>
      <c r="B10" s="13"/>
      <c r="C10" s="13"/>
      <c r="D10" s="13"/>
      <c r="E10" s="13"/>
      <c r="F10" s="13"/>
      <c r="G10" s="13"/>
      <c r="H10" s="14"/>
      <c r="I10" s="14"/>
      <c r="J10" s="13" t="s">
        <v>22</v>
      </c>
      <c r="K10" s="14"/>
      <c r="L10" s="14"/>
      <c r="M10" s="14"/>
      <c r="N10" s="14"/>
      <c r="O10" s="68"/>
    </row>
    <row r="11" spans="1:15" ht="12.75">
      <c r="A11" s="15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8"/>
    </row>
    <row r="12" spans="1:15" s="198" customFormat="1" ht="12.75">
      <c r="A12" s="848"/>
      <c r="B12" s="851"/>
      <c r="C12" s="851"/>
      <c r="D12" s="851"/>
      <c r="E12" s="851"/>
      <c r="F12" s="851"/>
      <c r="G12" s="851"/>
      <c r="H12" s="491"/>
      <c r="I12" s="491"/>
      <c r="J12" s="491"/>
      <c r="K12" s="491"/>
      <c r="L12" s="14"/>
      <c r="M12" s="14"/>
      <c r="N12" s="14"/>
      <c r="O12" s="68"/>
    </row>
    <row r="13" spans="1:15" ht="12.75">
      <c r="A13" s="15" t="s">
        <v>23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68"/>
    </row>
    <row r="14" spans="1:15" ht="9.75" customHeight="1">
      <c r="A14" s="1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6"/>
    </row>
    <row r="15" spans="1:15" s="198" customFormat="1" ht="12.75">
      <c r="A15" s="848"/>
      <c r="B15" s="849"/>
      <c r="C15" s="872"/>
      <c r="D15" s="872"/>
      <c r="E15" s="872"/>
      <c r="F15" s="872"/>
      <c r="G15" s="872"/>
      <c r="H15" s="72"/>
      <c r="I15" s="72"/>
      <c r="J15" s="71"/>
      <c r="K15" s="73"/>
      <c r="L15" s="72"/>
      <c r="M15" s="849"/>
      <c r="N15" s="851"/>
      <c r="O15" s="16"/>
    </row>
    <row r="16" spans="1:15" ht="12.75">
      <c r="A16" s="15" t="s">
        <v>24</v>
      </c>
      <c r="B16" s="14"/>
      <c r="C16" s="14"/>
      <c r="D16" s="14"/>
      <c r="E16" s="69"/>
      <c r="F16" s="69"/>
      <c r="G16" s="69"/>
      <c r="H16" s="70"/>
      <c r="I16" s="70"/>
      <c r="J16" s="14" t="s">
        <v>25</v>
      </c>
      <c r="K16" s="69"/>
      <c r="L16" s="70"/>
      <c r="M16" s="14" t="s">
        <v>26</v>
      </c>
      <c r="N16" s="14"/>
      <c r="O16" s="16"/>
    </row>
    <row r="17" spans="1:15" ht="9.7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</row>
    <row r="18" spans="1:15" ht="10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4.25" customHeight="1">
      <c r="A19" s="6"/>
      <c r="B19" s="6"/>
      <c r="C19" s="200"/>
      <c r="D19" s="6"/>
      <c r="E19" s="199" t="s">
        <v>235</v>
      </c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9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4.25" customHeight="1">
      <c r="A21" s="6"/>
      <c r="B21" s="6"/>
      <c r="C21" s="200"/>
      <c r="D21" s="6"/>
      <c r="E21" s="199" t="s">
        <v>423</v>
      </c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6" customHeight="1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s="20" customFormat="1" ht="20.25" customHeight="1" thickBot="1" thickTop="1">
      <c r="A23" s="863" t="s">
        <v>92</v>
      </c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5"/>
    </row>
    <row r="24" spans="1:15" s="20" customFormat="1" ht="17.25" customHeight="1" thickTop="1">
      <c r="A24" s="492"/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4"/>
    </row>
    <row r="25" spans="1:15" s="42" customFormat="1" ht="16.5" customHeight="1">
      <c r="A25" s="495" t="s">
        <v>251</v>
      </c>
      <c r="B25" s="859"/>
      <c r="C25" s="859"/>
      <c r="D25" s="859"/>
      <c r="E25" s="860"/>
      <c r="F25" s="478" t="s">
        <v>299</v>
      </c>
      <c r="G25" s="477"/>
      <c r="H25" s="859"/>
      <c r="I25" s="860"/>
      <c r="J25" s="860"/>
      <c r="K25" s="860"/>
      <c r="L25" s="860"/>
      <c r="M25" s="860"/>
      <c r="N25" s="567" t="s">
        <v>300</v>
      </c>
      <c r="O25" s="479"/>
    </row>
    <row r="26" spans="1:15" s="42" customFormat="1" ht="12.75" customHeight="1">
      <c r="A26" s="495"/>
      <c r="B26" s="854" t="s">
        <v>257</v>
      </c>
      <c r="C26" s="854"/>
      <c r="D26" s="854"/>
      <c r="E26" s="854"/>
      <c r="F26" s="477"/>
      <c r="H26" s="854" t="s">
        <v>263</v>
      </c>
      <c r="I26" s="854"/>
      <c r="J26" s="854"/>
      <c r="K26" s="854"/>
      <c r="L26" s="854"/>
      <c r="M26" s="854"/>
      <c r="N26" s="496"/>
      <c r="O26" s="479"/>
    </row>
    <row r="27" spans="1:15" s="42" customFormat="1" ht="4.5" customHeight="1">
      <c r="A27" s="477"/>
      <c r="B27" s="565"/>
      <c r="C27" s="565"/>
      <c r="D27" s="565"/>
      <c r="E27" s="565"/>
      <c r="F27" s="477"/>
      <c r="H27" s="565"/>
      <c r="I27" s="565"/>
      <c r="J27" s="565"/>
      <c r="K27" s="565"/>
      <c r="L27" s="565"/>
      <c r="M27" s="565"/>
      <c r="N27" s="496"/>
      <c r="O27" s="479"/>
    </row>
    <row r="28" spans="1:15" s="20" customFormat="1" ht="16.5" customHeight="1">
      <c r="A28" s="480"/>
      <c r="B28" s="480"/>
      <c r="C28" s="480"/>
      <c r="D28" s="480"/>
      <c r="E28" s="480"/>
      <c r="F28" s="566" t="s">
        <v>301</v>
      </c>
      <c r="H28" s="480"/>
      <c r="I28" s="480"/>
      <c r="J28" s="480"/>
      <c r="K28" s="480"/>
      <c r="L28" s="480"/>
      <c r="M28" s="480"/>
      <c r="N28" s="568" t="s">
        <v>303</v>
      </c>
      <c r="O28" s="475"/>
    </row>
    <row r="29" spans="1:15" s="20" customFormat="1" ht="12.75" customHeight="1">
      <c r="A29" s="854" t="s">
        <v>252</v>
      </c>
      <c r="B29" s="854"/>
      <c r="C29" s="854"/>
      <c r="D29" s="854"/>
      <c r="E29" s="854"/>
      <c r="H29" s="854" t="s">
        <v>253</v>
      </c>
      <c r="I29" s="854"/>
      <c r="J29" s="854"/>
      <c r="K29" s="854"/>
      <c r="L29" s="854"/>
      <c r="M29" s="854"/>
      <c r="N29" s="474"/>
      <c r="O29" s="475"/>
    </row>
    <row r="30" spans="1:15" s="20" customFormat="1" ht="16.5" customHeight="1">
      <c r="A30" s="497" t="s">
        <v>302</v>
      </c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5"/>
    </row>
    <row r="31" spans="1:15" s="20" customFormat="1" ht="10.5" customHeight="1">
      <c r="A31" s="498"/>
      <c r="B31" s="499"/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"/>
      <c r="N31" s="49"/>
      <c r="O31" s="48"/>
    </row>
    <row r="32" spans="1:15" s="35" customFormat="1" ht="12.75">
      <c r="A32" s="500"/>
      <c r="B32" s="188" t="s">
        <v>258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431"/>
      <c r="N32" s="431"/>
      <c r="O32" s="432"/>
    </row>
    <row r="33" spans="1:15" s="20" customFormat="1" ht="5.25" customHeight="1">
      <c r="A33" s="498"/>
      <c r="B33" s="499"/>
      <c r="C33" s="499"/>
      <c r="D33" s="499"/>
      <c r="E33" s="499"/>
      <c r="F33" s="499"/>
      <c r="G33" s="499"/>
      <c r="H33" s="499"/>
      <c r="I33" s="499"/>
      <c r="J33" s="499"/>
      <c r="K33" s="499"/>
      <c r="L33" s="499"/>
      <c r="M33" s="49"/>
      <c r="N33" s="49"/>
      <c r="O33" s="48"/>
    </row>
    <row r="34" spans="1:15" s="35" customFormat="1" ht="12.75">
      <c r="A34" s="500"/>
      <c r="B34" s="188" t="s">
        <v>406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431"/>
      <c r="N34" s="431"/>
      <c r="O34" s="432"/>
    </row>
    <row r="35" spans="1:15" s="35" customFormat="1" ht="12.75">
      <c r="A35" s="500"/>
      <c r="B35" s="188" t="s">
        <v>298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431"/>
      <c r="N35" s="431"/>
      <c r="O35" s="432"/>
    </row>
    <row r="36" spans="1:15" s="20" customFormat="1" ht="5.25" customHeight="1">
      <c r="A36" s="498"/>
      <c r="B36" s="499"/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"/>
      <c r="N36" s="49"/>
      <c r="O36" s="48"/>
    </row>
    <row r="37" spans="1:15" s="35" customFormat="1" ht="28.5" customHeight="1">
      <c r="A37" s="500"/>
      <c r="B37" s="855" t="s">
        <v>451</v>
      </c>
      <c r="C37" s="856"/>
      <c r="D37" s="856"/>
      <c r="E37" s="856"/>
      <c r="F37" s="856"/>
      <c r="G37" s="856"/>
      <c r="H37" s="856"/>
      <c r="I37" s="856"/>
      <c r="J37" s="856"/>
      <c r="K37" s="856"/>
      <c r="L37" s="856"/>
      <c r="M37" s="856"/>
      <c r="N37" s="856"/>
      <c r="O37" s="432"/>
    </row>
    <row r="38" spans="1:15" s="20" customFormat="1" ht="5.25" customHeight="1">
      <c r="A38" s="498"/>
      <c r="B38" s="499"/>
      <c r="C38" s="499"/>
      <c r="D38" s="499"/>
      <c r="E38" s="499"/>
      <c r="F38" s="499"/>
      <c r="G38" s="499"/>
      <c r="H38" s="499"/>
      <c r="I38" s="499"/>
      <c r="J38" s="499"/>
      <c r="K38" s="499"/>
      <c r="L38" s="499"/>
      <c r="M38" s="49"/>
      <c r="N38" s="49"/>
      <c r="O38" s="48"/>
    </row>
    <row r="39" spans="1:15" s="35" customFormat="1" ht="12.75">
      <c r="A39" s="500"/>
      <c r="B39" s="188" t="s">
        <v>259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431"/>
      <c r="N39" s="431"/>
      <c r="O39" s="432"/>
    </row>
    <row r="40" spans="1:15" s="20" customFormat="1" ht="14.25">
      <c r="A40" s="498"/>
      <c r="B40" s="499"/>
      <c r="C40" s="499"/>
      <c r="D40" s="499"/>
      <c r="E40" s="499"/>
      <c r="F40" s="499"/>
      <c r="G40" s="499"/>
      <c r="H40" s="499"/>
      <c r="I40" s="499"/>
      <c r="J40" s="499"/>
      <c r="K40" s="499"/>
      <c r="L40" s="499"/>
      <c r="M40" s="49"/>
      <c r="N40" s="49"/>
      <c r="O40" s="48"/>
    </row>
    <row r="41" spans="1:15" s="20" customFormat="1" ht="15">
      <c r="A41" s="483" t="s">
        <v>260</v>
      </c>
      <c r="B41" s="476"/>
      <c r="C41" s="10"/>
      <c r="D41" s="10"/>
      <c r="E41" s="10"/>
      <c r="F41" s="49"/>
      <c r="G41" s="49"/>
      <c r="H41" s="49"/>
      <c r="I41" s="49"/>
      <c r="J41" s="49"/>
      <c r="K41" s="49"/>
      <c r="L41" s="49"/>
      <c r="M41" s="49"/>
      <c r="N41" s="49"/>
      <c r="O41" s="48"/>
    </row>
    <row r="42" spans="1:15" s="20" customFormat="1" ht="15">
      <c r="A42" s="483" t="s">
        <v>262</v>
      </c>
      <c r="B42" s="476"/>
      <c r="C42" s="10"/>
      <c r="D42" s="10"/>
      <c r="E42" s="10"/>
      <c r="F42" s="49"/>
      <c r="G42" s="49"/>
      <c r="H42" s="49"/>
      <c r="I42" s="49"/>
      <c r="J42" s="49"/>
      <c r="K42" s="49"/>
      <c r="L42" s="49"/>
      <c r="M42" s="49"/>
      <c r="N42" s="49"/>
      <c r="O42" s="48"/>
    </row>
    <row r="43" spans="1:15" ht="15">
      <c r="A43" s="50"/>
      <c r="B43" s="11"/>
      <c r="C43" s="11"/>
      <c r="D43" s="11"/>
      <c r="E43" s="11"/>
      <c r="F43" s="11"/>
      <c r="G43" s="11"/>
      <c r="H43" s="11"/>
      <c r="I43" s="11"/>
      <c r="J43" s="433" t="s">
        <v>239</v>
      </c>
      <c r="K43" s="434"/>
      <c r="L43" s="434"/>
      <c r="M43" s="433" t="s">
        <v>240</v>
      </c>
      <c r="N43" s="11"/>
      <c r="O43" s="51"/>
    </row>
    <row r="44" spans="1:15" s="20" customFormat="1" ht="33" customHeight="1">
      <c r="A44" s="835"/>
      <c r="B44" s="836"/>
      <c r="C44" s="836"/>
      <c r="D44" s="836"/>
      <c r="E44" s="836"/>
      <c r="F44" s="836"/>
      <c r="G44" s="836"/>
      <c r="H44" s="484"/>
      <c r="I44" s="484"/>
      <c r="J44" s="861"/>
      <c r="K44" s="861"/>
      <c r="L44" s="501"/>
      <c r="M44" s="861"/>
      <c r="N44" s="861"/>
      <c r="O44" s="862"/>
    </row>
    <row r="45" spans="1:15" ht="12.75">
      <c r="A45" s="15" t="s">
        <v>27</v>
      </c>
      <c r="B45" s="14"/>
      <c r="C45" s="14"/>
      <c r="D45" s="14"/>
      <c r="E45" s="14"/>
      <c r="F45" s="14"/>
      <c r="G45" s="14"/>
      <c r="H45" s="14"/>
      <c r="I45" s="14"/>
      <c r="J45" s="14" t="s">
        <v>91</v>
      </c>
      <c r="K45" s="14"/>
      <c r="L45" s="14"/>
      <c r="M45" s="14" t="s">
        <v>90</v>
      </c>
      <c r="N45" s="14"/>
      <c r="O45" s="16"/>
    </row>
    <row r="46" spans="1:15" ht="9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3"/>
    </row>
    <row r="47" spans="1:15" s="70" customFormat="1" ht="21" customHeight="1">
      <c r="A47" s="835"/>
      <c r="B47" s="836"/>
      <c r="C47" s="836"/>
      <c r="D47" s="836"/>
      <c r="E47" s="836"/>
      <c r="F47" s="836"/>
      <c r="G47" s="836"/>
      <c r="H47" s="484"/>
      <c r="I47" s="484"/>
      <c r="J47" s="852"/>
      <c r="K47" s="852"/>
      <c r="L47" s="853"/>
      <c r="M47" s="853"/>
      <c r="N47" s="3"/>
      <c r="O47" s="502"/>
    </row>
    <row r="48" spans="1:15" ht="12.75">
      <c r="A48" s="15" t="s">
        <v>38</v>
      </c>
      <c r="B48" s="14"/>
      <c r="C48" s="14"/>
      <c r="D48" s="14"/>
      <c r="E48" s="14"/>
      <c r="F48" s="14"/>
      <c r="G48" s="14"/>
      <c r="H48" s="14"/>
      <c r="I48" s="14"/>
      <c r="J48" s="14" t="s">
        <v>28</v>
      </c>
      <c r="K48" s="14"/>
      <c r="L48" s="14"/>
      <c r="M48" s="3"/>
      <c r="N48" s="3"/>
      <c r="O48" s="502"/>
    </row>
    <row r="49" spans="1:15" s="198" customFormat="1" ht="9" customHeight="1">
      <c r="A49" s="75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74"/>
    </row>
    <row r="50" spans="1:15" s="35" customFormat="1" ht="21" customHeight="1">
      <c r="A50" s="840"/>
      <c r="B50" s="841"/>
      <c r="C50" s="841"/>
      <c r="D50" s="841"/>
      <c r="E50" s="841"/>
      <c r="F50" s="841"/>
      <c r="G50" s="841"/>
      <c r="H50" s="485"/>
      <c r="I50" s="485"/>
      <c r="J50" s="841"/>
      <c r="K50" s="841"/>
      <c r="L50" s="841"/>
      <c r="M50" s="841"/>
      <c r="N50" s="847"/>
      <c r="O50" s="432"/>
    </row>
    <row r="51" spans="1:15" ht="12.75">
      <c r="A51" s="15" t="s">
        <v>30</v>
      </c>
      <c r="B51" s="14"/>
      <c r="C51" s="14"/>
      <c r="D51" s="14"/>
      <c r="E51" s="14"/>
      <c r="F51" s="14"/>
      <c r="G51" s="14"/>
      <c r="H51" s="14"/>
      <c r="I51" s="14"/>
      <c r="J51" s="14" t="s">
        <v>31</v>
      </c>
      <c r="K51" s="14"/>
      <c r="L51" s="14"/>
      <c r="M51" s="14"/>
      <c r="N51" s="14"/>
      <c r="O51" s="16"/>
    </row>
    <row r="52" spans="1:15" ht="12.75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52"/>
    </row>
    <row r="53" spans="1:15" ht="7.5" customHeight="1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3"/>
    </row>
    <row r="54" spans="1:15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5" s="35" customFormat="1" ht="18" customHeight="1">
      <c r="A55" s="840"/>
      <c r="B55" s="841"/>
      <c r="C55" s="841"/>
      <c r="D55" s="841"/>
      <c r="E55" s="841"/>
      <c r="F55" s="841"/>
      <c r="G55" s="841"/>
      <c r="H55" s="485"/>
      <c r="I55" s="485"/>
      <c r="J55" s="858"/>
      <c r="K55" s="858"/>
      <c r="L55" s="485"/>
      <c r="M55" s="858"/>
      <c r="N55" s="858"/>
      <c r="O55" s="432"/>
    </row>
    <row r="56" spans="1:15" ht="12.75">
      <c r="A56" s="15" t="s">
        <v>39</v>
      </c>
      <c r="B56" s="14"/>
      <c r="C56" s="14"/>
      <c r="D56" s="14"/>
      <c r="E56" s="14"/>
      <c r="F56" s="14"/>
      <c r="G56" s="14"/>
      <c r="H56" s="14"/>
      <c r="I56" s="14"/>
      <c r="J56" s="14" t="s">
        <v>28</v>
      </c>
      <c r="K56" s="14"/>
      <c r="L56" s="14"/>
      <c r="M56" s="14" t="s">
        <v>29</v>
      </c>
      <c r="N56" s="14"/>
      <c r="O56" s="24"/>
    </row>
    <row r="57" spans="1:15" ht="9" customHeight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3"/>
    </row>
    <row r="58" spans="1:15" s="35" customFormat="1" ht="18" customHeight="1">
      <c r="A58" s="840"/>
      <c r="B58" s="841"/>
      <c r="C58" s="841"/>
      <c r="D58" s="841"/>
      <c r="E58" s="841"/>
      <c r="F58" s="841"/>
      <c r="G58" s="841"/>
      <c r="H58" s="485"/>
      <c r="I58" s="485"/>
      <c r="J58" s="857"/>
      <c r="K58" s="857"/>
      <c r="L58" s="857"/>
      <c r="M58" s="857"/>
      <c r="N58" s="446"/>
      <c r="O58" s="432"/>
    </row>
    <row r="59" spans="1:15" ht="12.75">
      <c r="A59" s="65" t="s">
        <v>31</v>
      </c>
      <c r="B59" s="57"/>
      <c r="C59" s="57"/>
      <c r="D59" s="57"/>
      <c r="E59" s="57"/>
      <c r="F59" s="57"/>
      <c r="G59" s="57"/>
      <c r="H59" s="28"/>
      <c r="I59" s="28"/>
      <c r="J59" s="58"/>
      <c r="K59" s="58"/>
      <c r="L59" s="58"/>
      <c r="M59" s="58"/>
      <c r="N59" s="58"/>
      <c r="O59" s="59"/>
    </row>
    <row r="60" spans="1:15" ht="9" customHeight="1">
      <c r="A60" s="503"/>
      <c r="B60" s="504"/>
      <c r="C60" s="504"/>
      <c r="D60" s="504"/>
      <c r="E60" s="504"/>
      <c r="F60" s="504"/>
      <c r="G60" s="504"/>
      <c r="H60" s="505"/>
      <c r="I60" s="505"/>
      <c r="J60" s="504"/>
      <c r="K60" s="504"/>
      <c r="L60" s="504"/>
      <c r="M60" s="504"/>
      <c r="N60" s="504"/>
      <c r="O60" s="506"/>
    </row>
    <row r="61" spans="1:15" ht="6.75" customHeight="1">
      <c r="A61" s="507"/>
      <c r="B61" s="508"/>
      <c r="C61" s="509"/>
      <c r="D61" s="509"/>
      <c r="E61" s="509"/>
      <c r="F61" s="509"/>
      <c r="G61" s="509"/>
      <c r="H61" s="18"/>
      <c r="I61" s="18"/>
      <c r="J61" s="509"/>
      <c r="K61" s="509"/>
      <c r="L61" s="509"/>
      <c r="M61" s="509"/>
      <c r="N61" s="509"/>
      <c r="O61" s="510"/>
    </row>
    <row r="62" spans="1:15" ht="19.5">
      <c r="A62" s="844" t="s">
        <v>469</v>
      </c>
      <c r="B62" s="845"/>
      <c r="C62" s="845"/>
      <c r="D62" s="845"/>
      <c r="E62" s="845"/>
      <c r="F62" s="845"/>
      <c r="G62" s="845"/>
      <c r="H62" s="845"/>
      <c r="I62" s="845"/>
      <c r="J62" s="845"/>
      <c r="K62" s="845"/>
      <c r="L62" s="845"/>
      <c r="M62" s="845"/>
      <c r="N62" s="845"/>
      <c r="O62" s="846"/>
    </row>
    <row r="63" spans="1:15" s="34" customFormat="1" ht="16.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</row>
    <row r="64" spans="1:15" s="34" customFormat="1" ht="16.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</row>
    <row r="65" spans="1:15" ht="15" customHeight="1">
      <c r="A65" s="56" t="s">
        <v>218</v>
      </c>
      <c r="B65" s="56"/>
      <c r="C65" s="60"/>
      <c r="D65" s="60"/>
      <c r="E65" s="60"/>
      <c r="F65" s="60"/>
      <c r="G65" s="60"/>
      <c r="H65" s="21"/>
      <c r="I65" s="21"/>
      <c r="J65" s="60"/>
      <c r="K65" s="60"/>
      <c r="L65" s="60"/>
      <c r="M65" s="60"/>
      <c r="N65" s="60"/>
      <c r="O65" s="61"/>
    </row>
    <row r="66" spans="1:15" ht="9" customHeight="1">
      <c r="A66" s="56"/>
      <c r="B66" s="56"/>
      <c r="C66" s="60"/>
      <c r="D66" s="60"/>
      <c r="E66" s="60"/>
      <c r="F66" s="60"/>
      <c r="G66" s="60"/>
      <c r="H66" s="21"/>
      <c r="I66" s="21"/>
      <c r="J66" s="60"/>
      <c r="K66" s="60"/>
      <c r="L66" s="60"/>
      <c r="M66" s="60"/>
      <c r="N66" s="60"/>
      <c r="O66" s="61"/>
    </row>
    <row r="67" spans="1:15" ht="14.25">
      <c r="A67" s="66" t="s">
        <v>32</v>
      </c>
      <c r="B67" s="66"/>
      <c r="C67" s="61" t="s">
        <v>450</v>
      </c>
      <c r="D67" s="60"/>
      <c r="E67" s="60"/>
      <c r="F67" s="60"/>
      <c r="G67" s="60"/>
      <c r="H67" s="21"/>
      <c r="I67" s="21"/>
      <c r="J67" s="60"/>
      <c r="K67" s="60"/>
      <c r="L67" s="60"/>
      <c r="M67" s="60"/>
      <c r="N67" s="60"/>
      <c r="O67" s="61"/>
    </row>
    <row r="68" spans="1:15" ht="4.5" customHeight="1">
      <c r="A68" s="66"/>
      <c r="B68" s="66"/>
      <c r="C68" s="61"/>
      <c r="D68" s="60"/>
      <c r="E68" s="60"/>
      <c r="F68" s="60"/>
      <c r="G68" s="60"/>
      <c r="H68" s="21"/>
      <c r="I68" s="21"/>
      <c r="J68" s="60"/>
      <c r="K68" s="60"/>
      <c r="L68" s="60"/>
      <c r="M68" s="60"/>
      <c r="N68" s="60"/>
      <c r="O68" s="61"/>
    </row>
    <row r="69" spans="1:15" ht="14.25">
      <c r="A69" s="720"/>
      <c r="B69" s="720"/>
      <c r="C69" s="721" t="s">
        <v>470</v>
      </c>
      <c r="D69" s="722"/>
      <c r="E69" s="722"/>
      <c r="F69" s="722"/>
      <c r="G69" s="722"/>
      <c r="H69" s="723"/>
      <c r="I69" s="723"/>
      <c r="J69" s="722"/>
      <c r="K69" s="60"/>
      <c r="L69" s="60"/>
      <c r="M69" s="60"/>
      <c r="N69" s="60"/>
      <c r="O69" s="61"/>
    </row>
    <row r="70" spans="2:15" ht="12.75" customHeight="1">
      <c r="B70" s="61" t="s">
        <v>33</v>
      </c>
      <c r="C70" s="60"/>
      <c r="D70" s="60"/>
      <c r="E70" s="60"/>
      <c r="F70" s="60"/>
      <c r="G70" s="60"/>
      <c r="H70" s="21"/>
      <c r="I70" s="21"/>
      <c r="J70" s="60"/>
      <c r="K70" s="60"/>
      <c r="L70" s="60"/>
      <c r="M70" s="60"/>
      <c r="N70" s="60"/>
      <c r="O70" s="61"/>
    </row>
    <row r="71" spans="1:15" ht="12.75" customHeight="1">
      <c r="A71" s="62"/>
      <c r="B71" s="62"/>
      <c r="C71" s="60"/>
      <c r="D71" s="60"/>
      <c r="E71" s="60"/>
      <c r="F71" s="60"/>
      <c r="G71" s="60"/>
      <c r="H71" s="21"/>
      <c r="I71" s="21"/>
      <c r="J71" s="60"/>
      <c r="K71" s="60"/>
      <c r="L71" s="60"/>
      <c r="M71" s="60"/>
      <c r="N71" s="60"/>
      <c r="O71" s="61"/>
    </row>
    <row r="72" spans="1:15" ht="14.25">
      <c r="A72" s="61" t="s">
        <v>34</v>
      </c>
      <c r="B72" s="61"/>
      <c r="C72" s="56" t="s">
        <v>261</v>
      </c>
      <c r="D72" s="67"/>
      <c r="E72" s="60"/>
      <c r="F72" s="60"/>
      <c r="G72" s="60"/>
      <c r="H72" s="21"/>
      <c r="I72" s="21"/>
      <c r="J72" s="60"/>
      <c r="K72" s="60"/>
      <c r="L72" s="60"/>
      <c r="M72" s="60"/>
      <c r="N72" s="60"/>
      <c r="O72" s="61"/>
    </row>
    <row r="73" spans="1:15" ht="14.25">
      <c r="A73" s="61"/>
      <c r="B73" s="61"/>
      <c r="C73" s="56"/>
      <c r="D73" s="67"/>
      <c r="E73" s="60"/>
      <c r="F73" s="60"/>
      <c r="G73" s="60"/>
      <c r="H73" s="21"/>
      <c r="I73" s="21"/>
      <c r="J73" s="60"/>
      <c r="K73" s="60"/>
      <c r="L73" s="60"/>
      <c r="M73" s="60"/>
      <c r="N73" s="60"/>
      <c r="O73" s="61"/>
    </row>
    <row r="74" spans="1:15" ht="17.25" customHeight="1">
      <c r="A74" s="66"/>
      <c r="B74" s="66"/>
      <c r="C74" s="66"/>
      <c r="D74" s="62" t="s">
        <v>35</v>
      </c>
      <c r="E74" s="62"/>
      <c r="F74" s="62"/>
      <c r="G74" s="62"/>
      <c r="H74" s="22"/>
      <c r="I74" s="22"/>
      <c r="J74" s="62"/>
      <c r="K74" s="62"/>
      <c r="L74" s="62"/>
      <c r="M74" s="62"/>
      <c r="N74" s="62"/>
      <c r="O74" s="62"/>
    </row>
    <row r="75" spans="1:15" ht="14.25">
      <c r="A75" s="66"/>
      <c r="B75" s="66"/>
      <c r="C75" s="66"/>
      <c r="D75" s="481" t="s">
        <v>255</v>
      </c>
      <c r="E75" s="62"/>
      <c r="F75" s="62"/>
      <c r="G75" s="62"/>
      <c r="H75" s="22"/>
      <c r="I75" s="22"/>
      <c r="J75" s="62"/>
      <c r="K75" s="62"/>
      <c r="L75" s="62"/>
      <c r="M75" s="62"/>
      <c r="N75" s="62"/>
      <c r="O75" s="62"/>
    </row>
    <row r="76" spans="1:15" ht="14.25">
      <c r="A76" s="66"/>
      <c r="B76" s="66"/>
      <c r="C76" s="66"/>
      <c r="D76" s="62" t="s">
        <v>468</v>
      </c>
      <c r="E76" s="62"/>
      <c r="F76" s="62"/>
      <c r="G76" s="62"/>
      <c r="H76" s="22"/>
      <c r="I76" s="22"/>
      <c r="J76" s="62"/>
      <c r="K76" s="62"/>
      <c r="L76" s="62"/>
      <c r="M76" s="62"/>
      <c r="N76" s="62"/>
      <c r="O76" s="62"/>
    </row>
    <row r="77" spans="1:15" ht="14.25">
      <c r="A77" s="66"/>
      <c r="B77" s="66"/>
      <c r="C77" s="66"/>
      <c r="D77" s="62" t="s">
        <v>36</v>
      </c>
      <c r="E77" s="62"/>
      <c r="F77" s="62"/>
      <c r="G77" s="62"/>
      <c r="H77" s="22"/>
      <c r="I77" s="22"/>
      <c r="J77" s="62"/>
      <c r="K77" s="62"/>
      <c r="L77" s="62"/>
      <c r="M77" s="62"/>
      <c r="N77" s="62"/>
      <c r="O77" s="62"/>
    </row>
    <row r="78" spans="1:15" ht="6" customHeight="1">
      <c r="A78" s="66"/>
      <c r="B78" s="66"/>
      <c r="C78" s="66"/>
      <c r="D78" s="62"/>
      <c r="E78" s="62"/>
      <c r="F78" s="62"/>
      <c r="G78" s="62"/>
      <c r="H78" s="22"/>
      <c r="I78" s="22"/>
      <c r="J78" s="62"/>
      <c r="K78" s="62"/>
      <c r="L78" s="62"/>
      <c r="M78" s="62"/>
      <c r="N78" s="62"/>
      <c r="O78" s="62"/>
    </row>
    <row r="79" spans="1:15" ht="14.25">
      <c r="A79" s="371"/>
      <c r="B79" s="371"/>
      <c r="C79" s="371"/>
      <c r="D79" s="62" t="s">
        <v>37</v>
      </c>
      <c r="E79" s="372"/>
      <c r="F79" s="372"/>
      <c r="G79" s="62"/>
      <c r="H79" s="62"/>
      <c r="I79" s="62"/>
      <c r="J79" s="62"/>
      <c r="K79" s="62"/>
      <c r="L79" s="62"/>
      <c r="M79" s="62"/>
      <c r="N79" s="62"/>
      <c r="O79" s="62"/>
    </row>
    <row r="80" spans="1:15" ht="14.25">
      <c r="A80" s="66"/>
      <c r="B80" s="66"/>
      <c r="C80" s="62"/>
      <c r="D80" s="62" t="s">
        <v>449</v>
      </c>
      <c r="E80" s="62"/>
      <c r="F80" s="62"/>
      <c r="G80" s="62"/>
      <c r="H80" s="22"/>
      <c r="I80" s="22"/>
      <c r="J80" s="62"/>
      <c r="K80" s="62"/>
      <c r="L80" s="62"/>
      <c r="M80" s="62"/>
      <c r="N80" s="62"/>
      <c r="O80" s="62"/>
    </row>
    <row r="81" spans="1:15" ht="15">
      <c r="A81" s="63"/>
      <c r="B81" s="63"/>
      <c r="C81" s="63"/>
      <c r="D81" s="63"/>
      <c r="E81" s="63"/>
      <c r="F81" s="63"/>
      <c r="G81" s="63"/>
      <c r="H81" s="29"/>
      <c r="I81" s="29"/>
      <c r="J81" s="63"/>
      <c r="K81" s="63"/>
      <c r="L81" s="63"/>
      <c r="M81" s="63"/>
      <c r="N81" s="63"/>
      <c r="O81" s="63"/>
    </row>
    <row r="82" spans="1:15" ht="14.25">
      <c r="A82" s="486" t="s">
        <v>256</v>
      </c>
      <c r="B82" s="487"/>
      <c r="C82" s="487"/>
      <c r="D82" s="487"/>
      <c r="E82" s="487"/>
      <c r="F82" s="487"/>
      <c r="G82" s="487"/>
      <c r="H82" s="488"/>
      <c r="I82" s="488"/>
      <c r="J82" s="487"/>
      <c r="K82" s="487"/>
      <c r="L82" s="487"/>
      <c r="M82" s="487"/>
      <c r="N82" s="487"/>
      <c r="O82" s="487"/>
    </row>
    <row r="83" spans="1:15" ht="14.25">
      <c r="A83" s="486"/>
      <c r="B83" s="487"/>
      <c r="C83" s="487"/>
      <c r="D83" s="487"/>
      <c r="E83" s="487"/>
      <c r="F83" s="487"/>
      <c r="G83" s="487"/>
      <c r="H83" s="488"/>
      <c r="I83" s="488"/>
      <c r="J83" s="487"/>
      <c r="K83" s="487"/>
      <c r="L83" s="487"/>
      <c r="M83" s="487"/>
      <c r="N83" s="487"/>
      <c r="O83" s="487"/>
    </row>
    <row r="84" spans="1:15" ht="14.25">
      <c r="A84" s="487"/>
      <c r="B84" s="487"/>
      <c r="C84" s="487"/>
      <c r="D84" s="487"/>
      <c r="E84" s="487"/>
      <c r="F84" s="487"/>
      <c r="G84" s="487"/>
      <c r="H84" s="488"/>
      <c r="I84" s="488"/>
      <c r="J84" s="487"/>
      <c r="K84" s="487"/>
      <c r="L84" s="487"/>
      <c r="M84" s="487"/>
      <c r="N84" s="487"/>
      <c r="O84" s="487"/>
    </row>
    <row r="85" spans="1:15" ht="50.25" customHeight="1">
      <c r="A85" s="842" t="s">
        <v>254</v>
      </c>
      <c r="B85" s="843"/>
      <c r="C85" s="838"/>
      <c r="D85" s="838"/>
      <c r="E85" s="838"/>
      <c r="F85" s="838"/>
      <c r="G85" s="838"/>
      <c r="H85" s="838"/>
      <c r="I85" s="838"/>
      <c r="J85" s="838"/>
      <c r="K85" s="838"/>
      <c r="L85" s="838"/>
      <c r="M85" s="838"/>
      <c r="N85" s="838"/>
      <c r="O85" s="839"/>
    </row>
    <row r="86" spans="1:15" ht="14.25">
      <c r="A86" s="489"/>
      <c r="B86" s="489"/>
      <c r="C86" s="489"/>
      <c r="D86" s="489"/>
      <c r="E86" s="489"/>
      <c r="F86" s="489"/>
      <c r="G86" s="489"/>
      <c r="H86" s="170"/>
      <c r="I86" s="170"/>
      <c r="J86" s="489"/>
      <c r="K86" s="489"/>
      <c r="L86" s="489"/>
      <c r="M86" s="489"/>
      <c r="N86" s="489"/>
      <c r="O86" s="489"/>
    </row>
    <row r="87" spans="1:15" ht="45.75" customHeight="1">
      <c r="A87" s="837" t="s">
        <v>459</v>
      </c>
      <c r="B87" s="838"/>
      <c r="C87" s="838"/>
      <c r="D87" s="838"/>
      <c r="E87" s="838"/>
      <c r="F87" s="838"/>
      <c r="G87" s="838"/>
      <c r="H87" s="838"/>
      <c r="I87" s="838"/>
      <c r="J87" s="838"/>
      <c r="K87" s="838"/>
      <c r="L87" s="838"/>
      <c r="M87" s="838"/>
      <c r="N87" s="838"/>
      <c r="O87" s="839"/>
    </row>
    <row r="88" spans="1:15" ht="14.25">
      <c r="A88" s="489"/>
      <c r="B88" s="489"/>
      <c r="C88" s="489"/>
      <c r="D88" s="489"/>
      <c r="E88" s="489"/>
      <c r="F88" s="489"/>
      <c r="G88" s="489"/>
      <c r="H88" s="170"/>
      <c r="I88" s="170"/>
      <c r="J88" s="489"/>
      <c r="K88" s="489"/>
      <c r="L88" s="489"/>
      <c r="M88" s="489"/>
      <c r="N88" s="489"/>
      <c r="O88" s="489"/>
    </row>
    <row r="89" spans="1:15" ht="14.25">
      <c r="A89" s="489"/>
      <c r="B89" s="489"/>
      <c r="C89" s="489"/>
      <c r="D89" s="489"/>
      <c r="E89" s="489"/>
      <c r="F89" s="489"/>
      <c r="G89" s="489"/>
      <c r="H89" s="170"/>
      <c r="I89" s="170"/>
      <c r="J89" s="489"/>
      <c r="K89" s="489"/>
      <c r="L89" s="489"/>
      <c r="M89" s="489"/>
      <c r="N89" s="489"/>
      <c r="O89" s="489"/>
    </row>
    <row r="90" spans="1:15" ht="14.25">
      <c r="A90" s="489"/>
      <c r="B90" s="489"/>
      <c r="C90" s="489"/>
      <c r="D90" s="489"/>
      <c r="E90" s="489"/>
      <c r="F90" s="489"/>
      <c r="G90" s="489"/>
      <c r="H90" s="170"/>
      <c r="I90" s="170"/>
      <c r="J90" s="489"/>
      <c r="K90" s="489"/>
      <c r="L90" s="489"/>
      <c r="M90" s="489"/>
      <c r="N90" s="489"/>
      <c r="O90" s="489"/>
    </row>
    <row r="91" spans="1:15" ht="14.25">
      <c r="A91" s="489"/>
      <c r="B91" s="489"/>
      <c r="C91" s="489"/>
      <c r="D91" s="489"/>
      <c r="E91" s="489"/>
      <c r="F91" s="489"/>
      <c r="G91" s="489"/>
      <c r="H91" s="170"/>
      <c r="I91" s="170"/>
      <c r="J91" s="489"/>
      <c r="K91" s="489"/>
      <c r="L91" s="489"/>
      <c r="M91" s="489"/>
      <c r="N91" s="489"/>
      <c r="O91" s="489"/>
    </row>
    <row r="92" spans="1:15" ht="14.25">
      <c r="A92" s="489"/>
      <c r="B92" s="489"/>
      <c r="C92" s="489"/>
      <c r="D92" s="489"/>
      <c r="E92" s="489"/>
      <c r="F92" s="489"/>
      <c r="G92" s="489"/>
      <c r="H92" s="170"/>
      <c r="I92" s="170"/>
      <c r="J92" s="489"/>
      <c r="K92" s="489"/>
      <c r="L92" s="489"/>
      <c r="M92" s="489"/>
      <c r="N92" s="489"/>
      <c r="O92" s="489"/>
    </row>
    <row r="93" spans="1:15" ht="14.25">
      <c r="A93" s="489"/>
      <c r="B93" s="489"/>
      <c r="C93" s="489"/>
      <c r="D93" s="489"/>
      <c r="E93" s="489"/>
      <c r="F93" s="489"/>
      <c r="G93" s="489"/>
      <c r="H93" s="170"/>
      <c r="I93" s="170"/>
      <c r="J93" s="489"/>
      <c r="K93" s="489"/>
      <c r="L93" s="489"/>
      <c r="M93" s="489"/>
      <c r="N93" s="489"/>
      <c r="O93" s="489"/>
    </row>
    <row r="94" spans="1:15" ht="14.25">
      <c r="A94" s="489"/>
      <c r="B94" s="489"/>
      <c r="C94" s="489"/>
      <c r="D94" s="489"/>
      <c r="E94" s="489"/>
      <c r="F94" s="489"/>
      <c r="G94" s="489"/>
      <c r="H94" s="170"/>
      <c r="I94" s="170"/>
      <c r="J94" s="489"/>
      <c r="K94" s="489"/>
      <c r="L94" s="489"/>
      <c r="M94" s="489"/>
      <c r="N94" s="489"/>
      <c r="O94" s="489"/>
    </row>
  </sheetData>
  <sheetProtection/>
  <mergeCells count="33">
    <mergeCell ref="A1:O1"/>
    <mergeCell ref="J44:K44"/>
    <mergeCell ref="A29:E29"/>
    <mergeCell ref="A3:O3"/>
    <mergeCell ref="A6:G6"/>
    <mergeCell ref="N6:O6"/>
    <mergeCell ref="B26:E26"/>
    <mergeCell ref="A15:G15"/>
    <mergeCell ref="H26:M26"/>
    <mergeCell ref="J6:K6"/>
    <mergeCell ref="J58:M58"/>
    <mergeCell ref="M55:N55"/>
    <mergeCell ref="B25:E25"/>
    <mergeCell ref="H25:M25"/>
    <mergeCell ref="M44:O44"/>
    <mergeCell ref="A23:O23"/>
    <mergeCell ref="J55:K55"/>
    <mergeCell ref="A12:G12"/>
    <mergeCell ref="M15:N15"/>
    <mergeCell ref="J47:M47"/>
    <mergeCell ref="A47:G47"/>
    <mergeCell ref="H29:M29"/>
    <mergeCell ref="B37:N37"/>
    <mergeCell ref="J7:K7"/>
    <mergeCell ref="A44:G44"/>
    <mergeCell ref="A87:O87"/>
    <mergeCell ref="A50:G50"/>
    <mergeCell ref="A85:O85"/>
    <mergeCell ref="A62:O62"/>
    <mergeCell ref="J50:N50"/>
    <mergeCell ref="A55:G55"/>
    <mergeCell ref="A58:G58"/>
    <mergeCell ref="A9:G9"/>
  </mergeCells>
  <printOptions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2012</oddFooter>
  </headerFooter>
  <rowBreaks count="1" manualBreakCount="1">
    <brk id="6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0"/>
  <sheetViews>
    <sheetView showGridLines="0" workbookViewId="0" topLeftCell="A1">
      <selection activeCell="F26" sqref="F26"/>
    </sheetView>
  </sheetViews>
  <sheetFormatPr defaultColWidth="9.140625" defaultRowHeight="12.75"/>
  <cols>
    <col min="1" max="1" width="3.57421875" style="36" customWidth="1"/>
    <col min="2" max="2" width="0.85546875" style="0" customWidth="1"/>
    <col min="3" max="4" width="12.57421875" style="126" customWidth="1"/>
    <col min="5" max="5" width="0.85546875" style="0" customWidth="1"/>
    <col min="6" max="6" width="20.57421875" style="0" customWidth="1"/>
    <col min="7" max="7" width="1.421875" style="0" customWidth="1"/>
    <col min="8" max="8" width="23.57421875" style="0" customWidth="1"/>
    <col min="9" max="9" width="0.85546875" style="0" customWidth="1"/>
    <col min="10" max="10" width="23.57421875" style="0" customWidth="1"/>
    <col min="11" max="11" width="9.57421875" style="0" customWidth="1"/>
  </cols>
  <sheetData>
    <row r="1" spans="1:11" s="1" customFormat="1" ht="15.75">
      <c r="A1" s="37" t="s">
        <v>369</v>
      </c>
      <c r="C1" s="125"/>
      <c r="D1" s="980" t="s">
        <v>64</v>
      </c>
      <c r="E1" s="980"/>
      <c r="F1" s="980"/>
      <c r="G1" s="980"/>
      <c r="H1" s="980"/>
      <c r="I1" s="980"/>
      <c r="J1" s="980"/>
      <c r="K1" s="156"/>
    </row>
    <row r="2" spans="1:11" s="1" customFormat="1" ht="12.75">
      <c r="A2" s="37" t="s">
        <v>471</v>
      </c>
      <c r="B2"/>
      <c r="C2"/>
      <c r="D2"/>
      <c r="E2"/>
      <c r="F2"/>
      <c r="G2"/>
      <c r="H2"/>
      <c r="I2"/>
      <c r="J2"/>
      <c r="K2"/>
    </row>
    <row r="3" spans="1:11" s="1" customFormat="1" ht="6.75" customHeight="1">
      <c r="A3" s="36"/>
      <c r="B3"/>
      <c r="C3"/>
      <c r="D3"/>
      <c r="E3"/>
      <c r="F3" s="216"/>
      <c r="G3" s="216"/>
      <c r="H3" s="216"/>
      <c r="I3" s="216"/>
      <c r="J3" s="216"/>
      <c r="K3" s="216"/>
    </row>
    <row r="4" spans="1:10" s="145" customFormat="1" ht="12">
      <c r="A4" s="147" t="s">
        <v>41</v>
      </c>
      <c r="B4" s="40"/>
      <c r="D4" s="794">
        <f>+SignaturePage!$A$6</f>
        <v>0</v>
      </c>
      <c r="E4" s="794"/>
      <c r="F4" s="796"/>
      <c r="G4" s="151"/>
      <c r="H4" s="146" t="s">
        <v>43</v>
      </c>
      <c r="J4" s="124">
        <f>+SignaturePage!$J$6</f>
        <v>0</v>
      </c>
    </row>
    <row r="5" spans="1:11" s="40" customFormat="1" ht="9" customHeight="1">
      <c r="A5" s="147"/>
      <c r="C5" s="127"/>
      <c r="D5"/>
      <c r="G5" s="93"/>
      <c r="J5" s="164"/>
      <c r="K5"/>
    </row>
    <row r="6" spans="1:11" s="145" customFormat="1" ht="12.75">
      <c r="A6" s="147" t="s">
        <v>42</v>
      </c>
      <c r="B6" s="147"/>
      <c r="D6" s="794">
        <f>+SignaturePage!$A$9</f>
        <v>0</v>
      </c>
      <c r="E6" s="794"/>
      <c r="F6" s="796"/>
      <c r="G6" s="151"/>
      <c r="H6" s="148" t="s">
        <v>44</v>
      </c>
      <c r="J6" s="144">
        <f>+SignaturePage!$J$9</f>
        <v>0</v>
      </c>
      <c r="K6"/>
    </row>
    <row r="7" spans="1:11" s="149" customFormat="1" ht="12.75">
      <c r="A7" s="299"/>
      <c r="B7" s="299"/>
      <c r="D7" s="300"/>
      <c r="E7" s="300"/>
      <c r="F7" s="151"/>
      <c r="G7" s="151"/>
      <c r="H7" s="452"/>
      <c r="J7" s="452"/>
      <c r="K7" s="34"/>
    </row>
    <row r="8" spans="1:12" s="149" customFormat="1" ht="7.5" customHeight="1">
      <c r="A8" s="258"/>
      <c r="C8" s="150"/>
      <c r="D8" s="150"/>
      <c r="F8" s="151"/>
      <c r="G8" s="151"/>
      <c r="H8" s="151"/>
      <c r="I8" s="151"/>
      <c r="J8" s="151"/>
      <c r="K8"/>
      <c r="L8" s="40"/>
    </row>
    <row r="9" spans="1:12" s="149" customFormat="1" ht="7.5" customHeight="1" thickBot="1">
      <c r="A9" s="258"/>
      <c r="C9" s="150"/>
      <c r="D9" s="150"/>
      <c r="F9" s="151"/>
      <c r="G9" s="151"/>
      <c r="H9" s="151"/>
      <c r="I9" s="151"/>
      <c r="J9" s="151"/>
      <c r="K9"/>
      <c r="L9" s="40"/>
    </row>
    <row r="10" spans="1:12" s="171" customFormat="1" ht="17.25" customHeight="1" thickBot="1">
      <c r="A10" s="339"/>
      <c r="B10" s="167"/>
      <c r="C10" s="450" t="s">
        <v>65</v>
      </c>
      <c r="D10" s="341"/>
      <c r="E10" s="166"/>
      <c r="F10" s="469" t="s">
        <v>72</v>
      </c>
      <c r="G10" s="168"/>
      <c r="H10" s="462" t="s">
        <v>245</v>
      </c>
      <c r="I10" s="169"/>
      <c r="J10" s="169"/>
      <c r="K10"/>
      <c r="L10" s="170"/>
    </row>
    <row r="11" spans="1:12" s="171" customFormat="1" ht="6" customHeight="1">
      <c r="A11" s="453"/>
      <c r="B11" s="454"/>
      <c r="C11" s="455"/>
      <c r="D11" s="456"/>
      <c r="E11" s="457"/>
      <c r="F11" s="458"/>
      <c r="G11" s="459"/>
      <c r="H11" s="459"/>
      <c r="I11" s="243"/>
      <c r="J11" s="243"/>
      <c r="K11"/>
      <c r="L11" s="170"/>
    </row>
    <row r="12" spans="1:10" s="40" customFormat="1" ht="13.5" customHeight="1">
      <c r="A12" s="357"/>
      <c r="B12" s="357"/>
      <c r="C12" s="362"/>
      <c r="D12" s="362"/>
      <c r="E12" s="449"/>
      <c r="F12" s="337" t="s">
        <v>173</v>
      </c>
      <c r="G12" s="47"/>
      <c r="H12" s="337" t="s">
        <v>174</v>
      </c>
      <c r="I12" s="47"/>
      <c r="J12" s="337" t="s">
        <v>175</v>
      </c>
    </row>
    <row r="13" spans="1:10" s="40" customFormat="1" ht="16.5" customHeight="1">
      <c r="A13" s="357"/>
      <c r="B13" s="357"/>
      <c r="C13" s="982" t="s">
        <v>66</v>
      </c>
      <c r="D13" s="982"/>
      <c r="E13" s="361"/>
      <c r="F13" s="215" t="s">
        <v>67</v>
      </c>
      <c r="G13" s="165"/>
      <c r="H13" s="215" t="s">
        <v>250</v>
      </c>
      <c r="I13" s="165"/>
      <c r="J13" s="338" t="s">
        <v>216</v>
      </c>
    </row>
    <row r="14" spans="3:10" s="47" customFormat="1" ht="4.5" customHeight="1">
      <c r="C14" s="460"/>
      <c r="D14" s="460"/>
      <c r="E14" s="461"/>
      <c r="F14" s="463"/>
      <c r="G14" s="464"/>
      <c r="H14" s="463"/>
      <c r="I14" s="464"/>
      <c r="J14" s="465"/>
    </row>
    <row r="15" spans="1:10" s="40" customFormat="1" ht="15" customHeight="1">
      <c r="A15" s="466">
        <v>1</v>
      </c>
      <c r="B15" s="47"/>
      <c r="C15" s="981" t="s">
        <v>246</v>
      </c>
      <c r="D15" s="981"/>
      <c r="E15" s="47"/>
      <c r="F15" s="326"/>
      <c r="G15" s="120"/>
      <c r="H15" s="326"/>
      <c r="I15" s="47"/>
      <c r="J15" s="358">
        <f aca="true" t="shared" si="0" ref="J15:J34">IF(F15=0,0,H15/F15)</f>
        <v>0</v>
      </c>
    </row>
    <row r="16" spans="1:10" s="40" customFormat="1" ht="15" customHeight="1">
      <c r="A16" s="467">
        <v>2</v>
      </c>
      <c r="B16" s="47"/>
      <c r="C16" s="154">
        <v>50001</v>
      </c>
      <c r="D16" s="155">
        <v>75000</v>
      </c>
      <c r="E16" s="47"/>
      <c r="F16" s="327"/>
      <c r="G16" s="120"/>
      <c r="H16" s="327"/>
      <c r="I16" s="47"/>
      <c r="J16" s="359">
        <f t="shared" si="0"/>
        <v>0</v>
      </c>
    </row>
    <row r="17" spans="1:10" s="40" customFormat="1" ht="15" customHeight="1">
      <c r="A17" s="467">
        <v>3</v>
      </c>
      <c r="B17" s="47"/>
      <c r="C17" s="155">
        <v>75001</v>
      </c>
      <c r="D17" s="155">
        <v>100000</v>
      </c>
      <c r="E17" s="47"/>
      <c r="F17" s="327"/>
      <c r="G17" s="120"/>
      <c r="H17" s="327"/>
      <c r="I17" s="47"/>
      <c r="J17" s="359">
        <f t="shared" si="0"/>
        <v>0</v>
      </c>
    </row>
    <row r="18" spans="1:10" s="40" customFormat="1" ht="15" customHeight="1">
      <c r="A18" s="467">
        <v>4</v>
      </c>
      <c r="B18" s="47"/>
      <c r="C18" s="155">
        <v>100001</v>
      </c>
      <c r="D18" s="155">
        <v>125000</v>
      </c>
      <c r="E18" s="47"/>
      <c r="F18" s="327"/>
      <c r="G18" s="120"/>
      <c r="H18" s="327"/>
      <c r="I18" s="47"/>
      <c r="J18" s="359">
        <f t="shared" si="0"/>
        <v>0</v>
      </c>
    </row>
    <row r="19" spans="1:10" s="40" customFormat="1" ht="15" customHeight="1">
      <c r="A19" s="467">
        <v>5</v>
      </c>
      <c r="B19" s="47"/>
      <c r="C19" s="155">
        <v>125001</v>
      </c>
      <c r="D19" s="155">
        <v>150000</v>
      </c>
      <c r="E19" s="47"/>
      <c r="F19" s="327"/>
      <c r="G19" s="120"/>
      <c r="H19" s="327"/>
      <c r="I19" s="47"/>
      <c r="J19" s="359">
        <f t="shared" si="0"/>
        <v>0</v>
      </c>
    </row>
    <row r="20" spans="1:10" s="40" customFormat="1" ht="15" customHeight="1">
      <c r="A20" s="467">
        <v>6</v>
      </c>
      <c r="B20" s="47"/>
      <c r="C20" s="155">
        <v>150001</v>
      </c>
      <c r="D20" s="155">
        <v>175000</v>
      </c>
      <c r="E20" s="47"/>
      <c r="F20" s="327"/>
      <c r="G20" s="120"/>
      <c r="H20" s="327"/>
      <c r="I20" s="47"/>
      <c r="J20" s="359">
        <f t="shared" si="0"/>
        <v>0</v>
      </c>
    </row>
    <row r="21" spans="1:10" s="40" customFormat="1" ht="15" customHeight="1">
      <c r="A21" s="467">
        <v>7</v>
      </c>
      <c r="B21" s="47"/>
      <c r="C21" s="155">
        <v>175001</v>
      </c>
      <c r="D21" s="155">
        <v>200000</v>
      </c>
      <c r="E21" s="47"/>
      <c r="F21" s="327"/>
      <c r="G21" s="120"/>
      <c r="H21" s="327"/>
      <c r="I21" s="47"/>
      <c r="J21" s="359">
        <f t="shared" si="0"/>
        <v>0</v>
      </c>
    </row>
    <row r="22" spans="1:10" s="40" customFormat="1" ht="15" customHeight="1">
      <c r="A22" s="467">
        <v>8</v>
      </c>
      <c r="B22" s="47"/>
      <c r="C22" s="155">
        <v>200001</v>
      </c>
      <c r="D22" s="155">
        <v>225000</v>
      </c>
      <c r="E22" s="47"/>
      <c r="F22" s="327"/>
      <c r="G22" s="120"/>
      <c r="H22" s="327"/>
      <c r="I22" s="47"/>
      <c r="J22" s="359">
        <f t="shared" si="0"/>
        <v>0</v>
      </c>
    </row>
    <row r="23" spans="1:10" s="40" customFormat="1" ht="15" customHeight="1">
      <c r="A23" s="467">
        <v>9</v>
      </c>
      <c r="B23" s="47"/>
      <c r="C23" s="155">
        <v>225001</v>
      </c>
      <c r="D23" s="155">
        <v>250000</v>
      </c>
      <c r="E23" s="47"/>
      <c r="F23" s="327"/>
      <c r="G23" s="120"/>
      <c r="H23" s="327"/>
      <c r="I23" s="47"/>
      <c r="J23" s="359">
        <f t="shared" si="0"/>
        <v>0</v>
      </c>
    </row>
    <row r="24" spans="1:10" s="40" customFormat="1" ht="15" customHeight="1">
      <c r="A24" s="467">
        <v>10</v>
      </c>
      <c r="B24" s="47"/>
      <c r="C24" s="155">
        <v>250001</v>
      </c>
      <c r="D24" s="155">
        <v>275000</v>
      </c>
      <c r="E24" s="47"/>
      <c r="F24" s="327"/>
      <c r="G24" s="120"/>
      <c r="H24" s="327"/>
      <c r="I24" s="47"/>
      <c r="J24" s="359">
        <f t="shared" si="0"/>
        <v>0</v>
      </c>
    </row>
    <row r="25" spans="1:10" s="40" customFormat="1" ht="15" customHeight="1">
      <c r="A25" s="467">
        <v>11</v>
      </c>
      <c r="B25" s="47"/>
      <c r="C25" s="155">
        <v>275001</v>
      </c>
      <c r="D25" s="155">
        <v>300000</v>
      </c>
      <c r="E25" s="47"/>
      <c r="F25" s="327"/>
      <c r="G25" s="120"/>
      <c r="H25" s="327"/>
      <c r="I25" s="47"/>
      <c r="J25" s="359">
        <f t="shared" si="0"/>
        <v>0</v>
      </c>
    </row>
    <row r="26" spans="1:10" s="40" customFormat="1" ht="15" customHeight="1">
      <c r="A26" s="467">
        <v>12</v>
      </c>
      <c r="B26" s="47"/>
      <c r="C26" s="155">
        <v>300001</v>
      </c>
      <c r="D26" s="155">
        <v>325000</v>
      </c>
      <c r="E26" s="47"/>
      <c r="F26" s="327"/>
      <c r="G26" s="120"/>
      <c r="H26" s="327"/>
      <c r="I26" s="47"/>
      <c r="J26" s="359">
        <f t="shared" si="0"/>
        <v>0</v>
      </c>
    </row>
    <row r="27" spans="1:10" s="40" customFormat="1" ht="15" customHeight="1">
      <c r="A27" s="467">
        <v>13</v>
      </c>
      <c r="B27" s="47"/>
      <c r="C27" s="155">
        <v>325001</v>
      </c>
      <c r="D27" s="155">
        <v>350000</v>
      </c>
      <c r="E27" s="47"/>
      <c r="F27" s="327"/>
      <c r="G27" s="120"/>
      <c r="H27" s="327"/>
      <c r="I27" s="47"/>
      <c r="J27" s="359">
        <f t="shared" si="0"/>
        <v>0</v>
      </c>
    </row>
    <row r="28" spans="1:10" s="40" customFormat="1" ht="15" customHeight="1">
      <c r="A28" s="467">
        <v>14</v>
      </c>
      <c r="B28" s="47"/>
      <c r="C28" s="155">
        <v>350001</v>
      </c>
      <c r="D28" s="155">
        <v>375000</v>
      </c>
      <c r="E28" s="47"/>
      <c r="F28" s="327"/>
      <c r="G28" s="120"/>
      <c r="H28" s="327"/>
      <c r="I28" s="47"/>
      <c r="J28" s="359">
        <f t="shared" si="0"/>
        <v>0</v>
      </c>
    </row>
    <row r="29" spans="1:10" s="40" customFormat="1" ht="15" customHeight="1">
      <c r="A29" s="467">
        <v>15</v>
      </c>
      <c r="B29" s="47"/>
      <c r="C29" s="155">
        <v>375001</v>
      </c>
      <c r="D29" s="155">
        <v>400000</v>
      </c>
      <c r="E29" s="47"/>
      <c r="F29" s="327"/>
      <c r="G29" s="120"/>
      <c r="H29" s="327"/>
      <c r="I29" s="47"/>
      <c r="J29" s="359">
        <f t="shared" si="0"/>
        <v>0</v>
      </c>
    </row>
    <row r="30" spans="1:10" s="40" customFormat="1" ht="15" customHeight="1">
      <c r="A30" s="467">
        <v>16</v>
      </c>
      <c r="B30" s="47"/>
      <c r="C30" s="155">
        <v>400001</v>
      </c>
      <c r="D30" s="155">
        <v>425000</v>
      </c>
      <c r="E30" s="47"/>
      <c r="F30" s="327"/>
      <c r="G30" s="120"/>
      <c r="H30" s="327"/>
      <c r="I30" s="47"/>
      <c r="J30" s="359">
        <f t="shared" si="0"/>
        <v>0</v>
      </c>
    </row>
    <row r="31" spans="1:10" s="40" customFormat="1" ht="15" customHeight="1">
      <c r="A31" s="467">
        <v>17</v>
      </c>
      <c r="B31" s="47"/>
      <c r="C31" s="155">
        <v>425001</v>
      </c>
      <c r="D31" s="155">
        <v>450000</v>
      </c>
      <c r="E31" s="47"/>
      <c r="F31" s="327"/>
      <c r="G31" s="120"/>
      <c r="H31" s="327"/>
      <c r="I31" s="47"/>
      <c r="J31" s="359">
        <f t="shared" si="0"/>
        <v>0</v>
      </c>
    </row>
    <row r="32" spans="1:10" s="40" customFormat="1" ht="15" customHeight="1">
      <c r="A32" s="467">
        <v>18</v>
      </c>
      <c r="B32" s="47"/>
      <c r="C32" s="155">
        <v>450001</v>
      </c>
      <c r="D32" s="155">
        <v>475000</v>
      </c>
      <c r="E32" s="47"/>
      <c r="F32" s="327"/>
      <c r="G32" s="120"/>
      <c r="H32" s="327"/>
      <c r="I32" s="47"/>
      <c r="J32" s="359">
        <f t="shared" si="0"/>
        <v>0</v>
      </c>
    </row>
    <row r="33" spans="1:10" s="40" customFormat="1" ht="15" customHeight="1">
      <c r="A33" s="467">
        <v>19</v>
      </c>
      <c r="B33" s="47"/>
      <c r="C33" s="155">
        <v>475001</v>
      </c>
      <c r="D33" s="155">
        <v>500000</v>
      </c>
      <c r="E33" s="47"/>
      <c r="F33" s="327"/>
      <c r="G33" s="120"/>
      <c r="H33" s="327"/>
      <c r="I33" s="47"/>
      <c r="J33" s="359">
        <f t="shared" si="0"/>
        <v>0</v>
      </c>
    </row>
    <row r="34" spans="1:10" s="40" customFormat="1" ht="15" customHeight="1">
      <c r="A34" s="467">
        <v>20</v>
      </c>
      <c r="B34" s="47"/>
      <c r="C34" s="155">
        <v>500001</v>
      </c>
      <c r="D34" s="155">
        <v>550000</v>
      </c>
      <c r="E34" s="47"/>
      <c r="F34" s="327"/>
      <c r="G34" s="120"/>
      <c r="H34" s="327"/>
      <c r="I34" s="47"/>
      <c r="J34" s="359">
        <f t="shared" si="0"/>
        <v>0</v>
      </c>
    </row>
    <row r="35" spans="1:10" s="40" customFormat="1" ht="4.5" customHeight="1">
      <c r="A35" s="467"/>
      <c r="B35" s="47"/>
      <c r="C35" s="155"/>
      <c r="D35" s="155"/>
      <c r="E35" s="47"/>
      <c r="F35" s="327"/>
      <c r="G35" s="120"/>
      <c r="H35" s="327"/>
      <c r="I35" s="47"/>
      <c r="J35" s="359"/>
    </row>
    <row r="36" spans="1:10" s="40" customFormat="1" ht="15" customHeight="1">
      <c r="A36" s="467">
        <v>21</v>
      </c>
      <c r="B36" s="47"/>
      <c r="C36" s="155">
        <v>550001</v>
      </c>
      <c r="D36" s="155">
        <v>600000</v>
      </c>
      <c r="E36" s="47"/>
      <c r="F36" s="327"/>
      <c r="G36" s="120"/>
      <c r="H36" s="327"/>
      <c r="I36" s="47"/>
      <c r="J36" s="359">
        <f aca="true" t="shared" si="1" ref="J36:J44">IF(F36=0,0,H36/F36)</f>
        <v>0</v>
      </c>
    </row>
    <row r="37" spans="1:10" s="40" customFormat="1" ht="15" customHeight="1">
      <c r="A37" s="467">
        <v>22</v>
      </c>
      <c r="B37" s="47"/>
      <c r="C37" s="155">
        <v>600001</v>
      </c>
      <c r="D37" s="155">
        <v>650000</v>
      </c>
      <c r="E37" s="47"/>
      <c r="F37" s="327"/>
      <c r="G37" s="120"/>
      <c r="H37" s="327"/>
      <c r="I37" s="47"/>
      <c r="J37" s="359">
        <f t="shared" si="1"/>
        <v>0</v>
      </c>
    </row>
    <row r="38" spans="1:10" s="40" customFormat="1" ht="15" customHeight="1">
      <c r="A38" s="467">
        <v>23</v>
      </c>
      <c r="B38" s="47"/>
      <c r="C38" s="155">
        <v>650001</v>
      </c>
      <c r="D38" s="155">
        <v>700000</v>
      </c>
      <c r="E38" s="47"/>
      <c r="F38" s="327"/>
      <c r="G38" s="120"/>
      <c r="H38" s="327"/>
      <c r="I38" s="47"/>
      <c r="J38" s="359">
        <f t="shared" si="1"/>
        <v>0</v>
      </c>
    </row>
    <row r="39" spans="1:10" s="40" customFormat="1" ht="15" customHeight="1">
      <c r="A39" s="467">
        <v>24</v>
      </c>
      <c r="B39" s="47"/>
      <c r="C39" s="155">
        <v>700001</v>
      </c>
      <c r="D39" s="155">
        <v>750000</v>
      </c>
      <c r="E39" s="47"/>
      <c r="F39" s="327"/>
      <c r="G39" s="120"/>
      <c r="H39" s="327"/>
      <c r="I39" s="47"/>
      <c r="J39" s="359">
        <f t="shared" si="1"/>
        <v>0</v>
      </c>
    </row>
    <row r="40" spans="1:10" s="40" customFormat="1" ht="15" customHeight="1">
      <c r="A40" s="467">
        <v>25</v>
      </c>
      <c r="B40" s="47"/>
      <c r="C40" s="155">
        <v>750001</v>
      </c>
      <c r="D40" s="155">
        <v>800000</v>
      </c>
      <c r="E40" s="47"/>
      <c r="F40" s="327"/>
      <c r="G40" s="120"/>
      <c r="H40" s="327"/>
      <c r="I40" s="47"/>
      <c r="J40" s="359">
        <f t="shared" si="1"/>
        <v>0</v>
      </c>
    </row>
    <row r="41" spans="1:10" s="40" customFormat="1" ht="15" customHeight="1">
      <c r="A41" s="467">
        <v>26</v>
      </c>
      <c r="B41" s="47"/>
      <c r="C41" s="155">
        <v>800001</v>
      </c>
      <c r="D41" s="155">
        <v>850000</v>
      </c>
      <c r="E41" s="47"/>
      <c r="F41" s="327"/>
      <c r="G41" s="120"/>
      <c r="H41" s="327"/>
      <c r="I41" s="47"/>
      <c r="J41" s="359">
        <f t="shared" si="1"/>
        <v>0</v>
      </c>
    </row>
    <row r="42" spans="1:10" s="40" customFormat="1" ht="15" customHeight="1">
      <c r="A42" s="467">
        <v>27</v>
      </c>
      <c r="B42" s="47"/>
      <c r="C42" s="155">
        <v>850001</v>
      </c>
      <c r="D42" s="155">
        <v>900000</v>
      </c>
      <c r="E42" s="47"/>
      <c r="F42" s="327"/>
      <c r="G42" s="120"/>
      <c r="H42" s="327"/>
      <c r="I42" s="47"/>
      <c r="J42" s="359">
        <f t="shared" si="1"/>
        <v>0</v>
      </c>
    </row>
    <row r="43" spans="1:10" s="40" customFormat="1" ht="15" customHeight="1">
      <c r="A43" s="467">
        <v>28</v>
      </c>
      <c r="B43" s="47"/>
      <c r="C43" s="155">
        <v>900001</v>
      </c>
      <c r="D43" s="155">
        <v>950000</v>
      </c>
      <c r="E43" s="47"/>
      <c r="F43" s="327"/>
      <c r="G43" s="120"/>
      <c r="H43" s="327"/>
      <c r="I43" s="47"/>
      <c r="J43" s="359">
        <f t="shared" si="1"/>
        <v>0</v>
      </c>
    </row>
    <row r="44" spans="1:10" s="40" customFormat="1" ht="15" customHeight="1">
      <c r="A44" s="467">
        <v>29</v>
      </c>
      <c r="B44" s="47"/>
      <c r="C44" s="155">
        <v>950001</v>
      </c>
      <c r="D44" s="155">
        <v>1000000</v>
      </c>
      <c r="E44" s="47"/>
      <c r="F44" s="327"/>
      <c r="G44" s="120"/>
      <c r="H44" s="327"/>
      <c r="I44" s="47"/>
      <c r="J44" s="359">
        <f t="shared" si="1"/>
        <v>0</v>
      </c>
    </row>
    <row r="45" spans="1:10" s="40" customFormat="1" ht="4.5" customHeight="1">
      <c r="A45" s="467"/>
      <c r="B45" s="47"/>
      <c r="C45" s="155"/>
      <c r="D45" s="155"/>
      <c r="E45" s="47"/>
      <c r="F45" s="327"/>
      <c r="G45" s="120"/>
      <c r="H45" s="327"/>
      <c r="I45" s="47"/>
      <c r="J45" s="359"/>
    </row>
    <row r="46" spans="1:10" s="40" customFormat="1" ht="15" customHeight="1">
      <c r="A46" s="467">
        <v>30</v>
      </c>
      <c r="B46" s="47"/>
      <c r="C46" s="155">
        <v>1000001</v>
      </c>
      <c r="D46" s="155">
        <v>1100000</v>
      </c>
      <c r="E46" s="47"/>
      <c r="F46" s="327"/>
      <c r="G46" s="120"/>
      <c r="H46" s="327"/>
      <c r="I46" s="47"/>
      <c r="J46" s="359">
        <f aca="true" t="shared" si="2" ref="J46:J62">IF(F46=0,0,H46/F46)</f>
        <v>0</v>
      </c>
    </row>
    <row r="47" spans="1:10" s="40" customFormat="1" ht="15" customHeight="1">
      <c r="A47" s="467">
        <v>31</v>
      </c>
      <c r="B47" s="47"/>
      <c r="C47" s="155">
        <v>1100001</v>
      </c>
      <c r="D47" s="155">
        <v>1200000</v>
      </c>
      <c r="E47" s="47"/>
      <c r="F47" s="327"/>
      <c r="G47" s="120"/>
      <c r="H47" s="327"/>
      <c r="I47" s="47"/>
      <c r="J47" s="359">
        <f t="shared" si="2"/>
        <v>0</v>
      </c>
    </row>
    <row r="48" spans="1:10" s="40" customFormat="1" ht="15" customHeight="1">
      <c r="A48" s="467">
        <v>32</v>
      </c>
      <c r="B48" s="47"/>
      <c r="C48" s="155">
        <v>1200001</v>
      </c>
      <c r="D48" s="155">
        <v>1300000</v>
      </c>
      <c r="E48" s="47"/>
      <c r="F48" s="327"/>
      <c r="G48" s="120"/>
      <c r="H48" s="327"/>
      <c r="I48" s="47"/>
      <c r="J48" s="359">
        <f t="shared" si="2"/>
        <v>0</v>
      </c>
    </row>
    <row r="49" spans="1:10" s="40" customFormat="1" ht="15" customHeight="1">
      <c r="A49" s="467">
        <v>33</v>
      </c>
      <c r="B49" s="47"/>
      <c r="C49" s="155">
        <v>1300001</v>
      </c>
      <c r="D49" s="155">
        <v>1400000</v>
      </c>
      <c r="E49" s="47"/>
      <c r="F49" s="327"/>
      <c r="G49" s="120"/>
      <c r="H49" s="327"/>
      <c r="I49" s="47"/>
      <c r="J49" s="359">
        <f t="shared" si="2"/>
        <v>0</v>
      </c>
    </row>
    <row r="50" spans="1:10" s="40" customFormat="1" ht="15" customHeight="1">
      <c r="A50" s="467">
        <v>34</v>
      </c>
      <c r="B50" s="47"/>
      <c r="C50" s="155">
        <v>1400001</v>
      </c>
      <c r="D50" s="155">
        <v>1500000</v>
      </c>
      <c r="E50" s="47"/>
      <c r="F50" s="327"/>
      <c r="G50" s="120"/>
      <c r="H50" s="327"/>
      <c r="I50" s="47"/>
      <c r="J50" s="359">
        <f t="shared" si="2"/>
        <v>0</v>
      </c>
    </row>
    <row r="51" spans="1:10" s="40" customFormat="1" ht="15" customHeight="1">
      <c r="A51" s="467">
        <v>35</v>
      </c>
      <c r="B51" s="47"/>
      <c r="C51" s="155">
        <v>1500001</v>
      </c>
      <c r="D51" s="155">
        <v>1600000</v>
      </c>
      <c r="E51" s="47"/>
      <c r="F51" s="327"/>
      <c r="G51" s="120"/>
      <c r="H51" s="327"/>
      <c r="I51" s="47"/>
      <c r="J51" s="359">
        <f t="shared" si="2"/>
        <v>0</v>
      </c>
    </row>
    <row r="52" spans="1:10" s="40" customFormat="1" ht="15" customHeight="1">
      <c r="A52" s="467">
        <v>36</v>
      </c>
      <c r="B52" s="47"/>
      <c r="C52" s="155">
        <v>1600001</v>
      </c>
      <c r="D52" s="155">
        <v>1700000</v>
      </c>
      <c r="E52" s="47"/>
      <c r="F52" s="327"/>
      <c r="G52" s="120"/>
      <c r="H52" s="327"/>
      <c r="I52" s="47"/>
      <c r="J52" s="359">
        <f t="shared" si="2"/>
        <v>0</v>
      </c>
    </row>
    <row r="53" spans="1:10" s="40" customFormat="1" ht="15" customHeight="1">
      <c r="A53" s="467">
        <v>37</v>
      </c>
      <c r="B53" s="47"/>
      <c r="C53" s="155">
        <v>1700001</v>
      </c>
      <c r="D53" s="155">
        <v>1800000</v>
      </c>
      <c r="E53" s="47"/>
      <c r="F53" s="327"/>
      <c r="G53" s="120"/>
      <c r="H53" s="327"/>
      <c r="I53" s="47"/>
      <c r="J53" s="359">
        <f t="shared" si="2"/>
        <v>0</v>
      </c>
    </row>
    <row r="54" spans="1:10" s="40" customFormat="1" ht="15" customHeight="1">
      <c r="A54" s="467">
        <v>38</v>
      </c>
      <c r="B54" s="47"/>
      <c r="C54" s="155">
        <v>1800001</v>
      </c>
      <c r="D54" s="155">
        <v>1900000</v>
      </c>
      <c r="E54" s="47"/>
      <c r="F54" s="327"/>
      <c r="G54" s="120"/>
      <c r="H54" s="327"/>
      <c r="I54" s="47"/>
      <c r="J54" s="359">
        <f t="shared" si="2"/>
        <v>0</v>
      </c>
    </row>
    <row r="55" spans="1:10" s="40" customFormat="1" ht="15" customHeight="1">
      <c r="A55" s="467">
        <v>39</v>
      </c>
      <c r="B55" s="47"/>
      <c r="C55" s="155">
        <v>1900001</v>
      </c>
      <c r="D55" s="155">
        <v>2000000</v>
      </c>
      <c r="E55" s="47"/>
      <c r="F55" s="327"/>
      <c r="G55" s="120"/>
      <c r="H55" s="327"/>
      <c r="I55" s="47"/>
      <c r="J55" s="359">
        <f t="shared" si="2"/>
        <v>0</v>
      </c>
    </row>
    <row r="56" spans="1:10" s="40" customFormat="1" ht="15" customHeight="1">
      <c r="A56" s="467">
        <v>40</v>
      </c>
      <c r="B56" s="47"/>
      <c r="C56" s="155">
        <v>2000001</v>
      </c>
      <c r="D56" s="155">
        <v>2100000</v>
      </c>
      <c r="E56" s="47"/>
      <c r="F56" s="327"/>
      <c r="G56" s="120"/>
      <c r="H56" s="327"/>
      <c r="I56" s="47"/>
      <c r="J56" s="359">
        <f t="shared" si="2"/>
        <v>0</v>
      </c>
    </row>
    <row r="57" spans="1:10" s="40" customFormat="1" ht="15" customHeight="1">
      <c r="A57" s="467">
        <v>41</v>
      </c>
      <c r="B57" s="47"/>
      <c r="C57" s="155">
        <v>2100001</v>
      </c>
      <c r="D57" s="155">
        <v>2200000</v>
      </c>
      <c r="E57" s="47"/>
      <c r="F57" s="327"/>
      <c r="G57" s="120"/>
      <c r="H57" s="327"/>
      <c r="I57" s="47"/>
      <c r="J57" s="359">
        <f t="shared" si="2"/>
        <v>0</v>
      </c>
    </row>
    <row r="58" spans="1:10" s="40" customFormat="1" ht="15" customHeight="1">
      <c r="A58" s="467">
        <v>42</v>
      </c>
      <c r="B58" s="47"/>
      <c r="C58" s="155">
        <v>2200001</v>
      </c>
      <c r="D58" s="155">
        <v>2300000</v>
      </c>
      <c r="E58" s="47"/>
      <c r="F58" s="327"/>
      <c r="G58" s="120"/>
      <c r="H58" s="327"/>
      <c r="I58" s="47"/>
      <c r="J58" s="359">
        <f t="shared" si="2"/>
        <v>0</v>
      </c>
    </row>
    <row r="59" spans="1:10" s="40" customFormat="1" ht="15" customHeight="1">
      <c r="A59" s="467">
        <v>43</v>
      </c>
      <c r="B59" s="47"/>
      <c r="C59" s="155">
        <v>2300001</v>
      </c>
      <c r="D59" s="155">
        <v>2400000</v>
      </c>
      <c r="E59" s="47"/>
      <c r="F59" s="327"/>
      <c r="G59" s="120"/>
      <c r="H59" s="327"/>
      <c r="I59" s="47"/>
      <c r="J59" s="359">
        <f t="shared" si="2"/>
        <v>0</v>
      </c>
    </row>
    <row r="60" spans="1:10" s="40" customFormat="1" ht="15" customHeight="1">
      <c r="A60" s="467">
        <v>44</v>
      </c>
      <c r="B60" s="47"/>
      <c r="C60" s="155">
        <v>2400001</v>
      </c>
      <c r="D60" s="155">
        <v>2500000</v>
      </c>
      <c r="E60" s="47"/>
      <c r="F60" s="327"/>
      <c r="G60" s="120"/>
      <c r="H60" s="327"/>
      <c r="I60" s="47"/>
      <c r="J60" s="359">
        <f t="shared" si="2"/>
        <v>0</v>
      </c>
    </row>
    <row r="61" spans="1:10" s="40" customFormat="1" ht="15" customHeight="1">
      <c r="A61" s="467">
        <v>45</v>
      </c>
      <c r="B61" s="47"/>
      <c r="C61" s="983" t="s">
        <v>242</v>
      </c>
      <c r="D61" s="983"/>
      <c r="E61" s="47"/>
      <c r="F61" s="327"/>
      <c r="G61" s="120"/>
      <c r="H61" s="327"/>
      <c r="I61" s="47"/>
      <c r="J61" s="359">
        <f t="shared" si="2"/>
        <v>0</v>
      </c>
    </row>
    <row r="62" spans="1:10" s="40" customFormat="1" ht="21" customHeight="1" thickBot="1">
      <c r="A62" s="468">
        <v>46</v>
      </c>
      <c r="B62" s="185"/>
      <c r="C62" s="340" t="s">
        <v>84</v>
      </c>
      <c r="D62" s="340"/>
      <c r="E62" s="181"/>
      <c r="F62" s="305">
        <f>SUM(F15:F61)</f>
        <v>0</v>
      </c>
      <c r="G62" s="182"/>
      <c r="H62" s="305">
        <f>SUM(H15:H61)</f>
        <v>0</v>
      </c>
      <c r="I62" s="181"/>
      <c r="J62" s="360">
        <f t="shared" si="2"/>
        <v>0</v>
      </c>
    </row>
    <row r="63" spans="1:9" s="40" customFormat="1" ht="12.75" thickTop="1">
      <c r="A63" s="147"/>
      <c r="B63" s="47"/>
      <c r="C63" s="127"/>
      <c r="D63" s="127"/>
      <c r="E63" s="47"/>
      <c r="G63" s="47"/>
      <c r="I63" s="47"/>
    </row>
    <row r="64" spans="1:9" s="40" customFormat="1" ht="12">
      <c r="A64" s="147"/>
      <c r="B64" s="47"/>
      <c r="C64" s="127"/>
      <c r="D64" s="127"/>
      <c r="E64" s="47"/>
      <c r="G64" s="47"/>
      <c r="I64" s="47"/>
    </row>
    <row r="65" spans="1:9" s="40" customFormat="1" ht="12">
      <c r="A65" s="147"/>
      <c r="B65" s="47"/>
      <c r="C65" s="127"/>
      <c r="D65" s="127"/>
      <c r="E65" s="47"/>
      <c r="G65" s="47"/>
      <c r="I65" s="47"/>
    </row>
    <row r="66" spans="1:9" s="40" customFormat="1" ht="12">
      <c r="A66" s="147"/>
      <c r="B66" s="47"/>
      <c r="C66" s="127"/>
      <c r="D66" s="127"/>
      <c r="E66" s="47"/>
      <c r="G66" s="47"/>
      <c r="I66" s="47"/>
    </row>
    <row r="67" spans="1:9" s="40" customFormat="1" ht="12">
      <c r="A67" s="147"/>
      <c r="B67" s="47"/>
      <c r="C67" s="127"/>
      <c r="D67" s="127"/>
      <c r="E67" s="47"/>
      <c r="G67" s="47"/>
      <c r="I67" s="47"/>
    </row>
    <row r="68" spans="1:9" s="40" customFormat="1" ht="12">
      <c r="A68" s="147"/>
      <c r="B68" s="47"/>
      <c r="C68" s="127"/>
      <c r="D68" s="127"/>
      <c r="E68" s="47"/>
      <c r="G68" s="47"/>
      <c r="I68" s="47"/>
    </row>
    <row r="69" spans="1:9" s="40" customFormat="1" ht="12">
      <c r="A69" s="147"/>
      <c r="B69" s="47"/>
      <c r="C69" s="127"/>
      <c r="D69" s="127"/>
      <c r="E69" s="47"/>
      <c r="G69" s="47"/>
      <c r="I69" s="47"/>
    </row>
    <row r="70" spans="1:9" s="40" customFormat="1" ht="12">
      <c r="A70" s="147"/>
      <c r="B70" s="47"/>
      <c r="C70" s="127"/>
      <c r="D70" s="127"/>
      <c r="E70" s="47"/>
      <c r="G70" s="47"/>
      <c r="I70" s="47"/>
    </row>
    <row r="71" spans="1:9" s="40" customFormat="1" ht="12">
      <c r="A71" s="147"/>
      <c r="B71" s="47"/>
      <c r="C71" s="127"/>
      <c r="D71" s="127"/>
      <c r="E71" s="47"/>
      <c r="G71" s="47"/>
      <c r="I71" s="47"/>
    </row>
    <row r="72" spans="1:9" s="40" customFormat="1" ht="12">
      <c r="A72" s="147"/>
      <c r="B72" s="47"/>
      <c r="C72" s="127"/>
      <c r="D72" s="127"/>
      <c r="E72" s="47"/>
      <c r="G72" s="47"/>
      <c r="I72" s="47"/>
    </row>
    <row r="73" spans="1:9" s="40" customFormat="1" ht="12">
      <c r="A73" s="147"/>
      <c r="B73" s="47"/>
      <c r="C73" s="127"/>
      <c r="D73" s="127"/>
      <c r="E73" s="47"/>
      <c r="G73" s="47"/>
      <c r="I73" s="47"/>
    </row>
    <row r="74" spans="1:9" s="40" customFormat="1" ht="12">
      <c r="A74" s="147"/>
      <c r="B74" s="47"/>
      <c r="C74" s="127"/>
      <c r="D74" s="127"/>
      <c r="E74" s="47"/>
      <c r="G74" s="47"/>
      <c r="I74" s="47"/>
    </row>
    <row r="75" spans="1:9" s="40" customFormat="1" ht="12">
      <c r="A75" s="147"/>
      <c r="B75" s="47"/>
      <c r="C75" s="127"/>
      <c r="D75" s="127"/>
      <c r="E75" s="47"/>
      <c r="G75" s="47"/>
      <c r="I75" s="47"/>
    </row>
    <row r="76" spans="1:9" s="40" customFormat="1" ht="12">
      <c r="A76" s="147"/>
      <c r="B76" s="47"/>
      <c r="C76" s="127"/>
      <c r="D76" s="127"/>
      <c r="E76" s="47"/>
      <c r="G76" s="47"/>
      <c r="I76" s="47"/>
    </row>
    <row r="77" spans="1:9" s="40" customFormat="1" ht="12">
      <c r="A77" s="147"/>
      <c r="B77" s="47"/>
      <c r="C77" s="127"/>
      <c r="D77" s="127"/>
      <c r="E77" s="47"/>
      <c r="G77" s="47"/>
      <c r="I77" s="47"/>
    </row>
    <row r="78" spans="1:9" s="40" customFormat="1" ht="12">
      <c r="A78" s="147"/>
      <c r="B78" s="47"/>
      <c r="C78" s="127"/>
      <c r="D78" s="127"/>
      <c r="E78" s="47"/>
      <c r="G78" s="47"/>
      <c r="I78" s="47"/>
    </row>
    <row r="79" spans="1:9" s="40" customFormat="1" ht="12">
      <c r="A79" s="147"/>
      <c r="B79" s="47"/>
      <c r="C79" s="127"/>
      <c r="D79" s="127"/>
      <c r="E79" s="47"/>
      <c r="G79" s="47"/>
      <c r="I79" s="47"/>
    </row>
    <row r="80" spans="1:9" s="40" customFormat="1" ht="12">
      <c r="A80" s="147"/>
      <c r="B80" s="47"/>
      <c r="C80" s="127"/>
      <c r="D80" s="127"/>
      <c r="E80" s="47"/>
      <c r="G80" s="47"/>
      <c r="I80" s="47"/>
    </row>
    <row r="81" spans="1:9" s="40" customFormat="1" ht="12">
      <c r="A81" s="147"/>
      <c r="B81" s="47"/>
      <c r="C81" s="127"/>
      <c r="D81" s="127"/>
      <c r="E81" s="47"/>
      <c r="G81" s="47"/>
      <c r="I81" s="47"/>
    </row>
    <row r="82" spans="1:9" s="40" customFormat="1" ht="12">
      <c r="A82" s="147"/>
      <c r="B82" s="47"/>
      <c r="C82" s="127"/>
      <c r="D82" s="127"/>
      <c r="E82" s="47"/>
      <c r="G82" s="47"/>
      <c r="I82" s="47"/>
    </row>
    <row r="83" spans="1:9" s="40" customFormat="1" ht="12">
      <c r="A83" s="147"/>
      <c r="B83" s="47"/>
      <c r="C83" s="127"/>
      <c r="D83" s="127"/>
      <c r="E83" s="47"/>
      <c r="G83" s="47"/>
      <c r="I83" s="47"/>
    </row>
    <row r="84" spans="1:9" s="40" customFormat="1" ht="12">
      <c r="A84" s="147"/>
      <c r="B84" s="47"/>
      <c r="C84" s="127"/>
      <c r="D84" s="127"/>
      <c r="E84" s="47"/>
      <c r="G84" s="47"/>
      <c r="I84" s="47"/>
    </row>
    <row r="85" spans="1:9" s="40" customFormat="1" ht="12">
      <c r="A85" s="147"/>
      <c r="B85" s="47"/>
      <c r="C85" s="127"/>
      <c r="D85" s="127"/>
      <c r="E85" s="47"/>
      <c r="G85" s="47"/>
      <c r="I85" s="47"/>
    </row>
    <row r="86" spans="1:9" s="40" customFormat="1" ht="12">
      <c r="A86" s="147"/>
      <c r="B86" s="47"/>
      <c r="C86" s="127"/>
      <c r="D86" s="127"/>
      <c r="E86" s="47"/>
      <c r="G86" s="47"/>
      <c r="I86" s="47"/>
    </row>
    <row r="87" spans="1:9" s="40" customFormat="1" ht="12">
      <c r="A87" s="147"/>
      <c r="B87" s="47"/>
      <c r="C87" s="127"/>
      <c r="D87" s="127"/>
      <c r="E87" s="47"/>
      <c r="G87" s="47"/>
      <c r="I87" s="47"/>
    </row>
    <row r="88" spans="1:9" s="40" customFormat="1" ht="12">
      <c r="A88" s="147"/>
      <c r="B88" s="47"/>
      <c r="C88" s="127"/>
      <c r="D88" s="127"/>
      <c r="E88" s="47"/>
      <c r="G88" s="47"/>
      <c r="I88" s="47"/>
    </row>
    <row r="89" spans="1:9" s="40" customFormat="1" ht="12">
      <c r="A89" s="147"/>
      <c r="B89" s="47"/>
      <c r="C89" s="127"/>
      <c r="D89" s="127"/>
      <c r="E89" s="47"/>
      <c r="G89" s="47"/>
      <c r="I89" s="47"/>
    </row>
    <row r="90" spans="1:9" s="40" customFormat="1" ht="12">
      <c r="A90" s="147"/>
      <c r="B90" s="47"/>
      <c r="C90" s="127"/>
      <c r="D90" s="127"/>
      <c r="E90" s="47"/>
      <c r="G90" s="47"/>
      <c r="I90" s="47"/>
    </row>
    <row r="91" spans="1:9" s="40" customFormat="1" ht="12">
      <c r="A91" s="147"/>
      <c r="B91" s="47"/>
      <c r="C91" s="127"/>
      <c r="D91" s="127"/>
      <c r="E91" s="47"/>
      <c r="G91" s="47"/>
      <c r="I91" s="47"/>
    </row>
    <row r="92" spans="1:9" s="40" customFormat="1" ht="12">
      <c r="A92" s="147"/>
      <c r="B92" s="47"/>
      <c r="C92" s="127"/>
      <c r="D92" s="127"/>
      <c r="E92" s="47"/>
      <c r="G92" s="47"/>
      <c r="I92" s="47"/>
    </row>
    <row r="93" spans="1:9" s="40" customFormat="1" ht="12">
      <c r="A93" s="147"/>
      <c r="B93" s="47"/>
      <c r="C93" s="127"/>
      <c r="D93" s="127"/>
      <c r="E93" s="47"/>
      <c r="G93" s="47"/>
      <c r="I93" s="47"/>
    </row>
    <row r="94" spans="1:9" s="40" customFormat="1" ht="12">
      <c r="A94" s="147"/>
      <c r="B94" s="47"/>
      <c r="C94" s="127"/>
      <c r="D94" s="127"/>
      <c r="E94" s="47"/>
      <c r="G94" s="47"/>
      <c r="I94" s="47"/>
    </row>
    <row r="95" spans="1:9" s="40" customFormat="1" ht="12">
      <c r="A95" s="147"/>
      <c r="B95" s="47"/>
      <c r="C95" s="127"/>
      <c r="D95" s="127"/>
      <c r="E95" s="47"/>
      <c r="G95" s="47"/>
      <c r="I95" s="47"/>
    </row>
    <row r="96" spans="1:9" s="40" customFormat="1" ht="12">
      <c r="A96" s="147"/>
      <c r="B96" s="47"/>
      <c r="C96" s="127"/>
      <c r="D96" s="127"/>
      <c r="E96" s="47"/>
      <c r="G96" s="47"/>
      <c r="I96" s="47"/>
    </row>
    <row r="97" spans="1:9" s="40" customFormat="1" ht="12">
      <c r="A97" s="147"/>
      <c r="B97" s="47"/>
      <c r="C97" s="127"/>
      <c r="D97" s="127"/>
      <c r="E97" s="47"/>
      <c r="G97" s="47"/>
      <c r="I97" s="47"/>
    </row>
    <row r="98" spans="1:9" s="40" customFormat="1" ht="12">
      <c r="A98" s="147"/>
      <c r="B98" s="47"/>
      <c r="C98" s="127"/>
      <c r="D98" s="127"/>
      <c r="E98" s="47"/>
      <c r="G98" s="47"/>
      <c r="I98" s="47"/>
    </row>
    <row r="99" spans="1:9" s="40" customFormat="1" ht="12">
      <c r="A99" s="147"/>
      <c r="B99" s="47"/>
      <c r="C99" s="127"/>
      <c r="D99" s="127"/>
      <c r="E99" s="47"/>
      <c r="G99" s="47"/>
      <c r="I99" s="47"/>
    </row>
    <row r="100" spans="1:9" s="40" customFormat="1" ht="12">
      <c r="A100" s="147"/>
      <c r="B100" s="47"/>
      <c r="C100" s="127"/>
      <c r="D100" s="127"/>
      <c r="E100" s="47"/>
      <c r="G100" s="47"/>
      <c r="I100" s="47"/>
    </row>
    <row r="101" spans="1:9" s="40" customFormat="1" ht="12">
      <c r="A101" s="147"/>
      <c r="B101" s="47"/>
      <c r="C101" s="127"/>
      <c r="D101" s="127"/>
      <c r="E101" s="47"/>
      <c r="G101" s="47"/>
      <c r="I101" s="47"/>
    </row>
    <row r="102" spans="1:9" s="40" customFormat="1" ht="12">
      <c r="A102" s="147"/>
      <c r="B102" s="47"/>
      <c r="C102" s="127"/>
      <c r="D102" s="127"/>
      <c r="E102" s="47"/>
      <c r="G102" s="47"/>
      <c r="I102" s="47"/>
    </row>
    <row r="103" spans="1:9" s="40" customFormat="1" ht="12">
      <c r="A103" s="147"/>
      <c r="B103" s="47"/>
      <c r="C103" s="127"/>
      <c r="D103" s="127"/>
      <c r="E103" s="47"/>
      <c r="G103" s="47"/>
      <c r="I103" s="47"/>
    </row>
    <row r="104" spans="1:9" s="40" customFormat="1" ht="12">
      <c r="A104" s="147"/>
      <c r="B104" s="47"/>
      <c r="C104" s="127"/>
      <c r="D104" s="127"/>
      <c r="E104" s="47"/>
      <c r="G104" s="47"/>
      <c r="I104" s="47"/>
    </row>
    <row r="105" spans="1:9" s="40" customFormat="1" ht="12">
      <c r="A105" s="147"/>
      <c r="B105" s="47"/>
      <c r="C105" s="127"/>
      <c r="D105" s="127"/>
      <c r="E105" s="47"/>
      <c r="G105" s="47"/>
      <c r="I105" s="47"/>
    </row>
    <row r="106" spans="1:9" s="40" customFormat="1" ht="12">
      <c r="A106" s="147"/>
      <c r="B106" s="47"/>
      <c r="C106" s="127"/>
      <c r="D106" s="127"/>
      <c r="E106" s="47"/>
      <c r="G106" s="47"/>
      <c r="I106" s="47"/>
    </row>
    <row r="107" spans="1:9" s="40" customFormat="1" ht="12">
      <c r="A107" s="147"/>
      <c r="B107" s="47"/>
      <c r="C107" s="127"/>
      <c r="D107" s="127"/>
      <c r="E107" s="47"/>
      <c r="G107" s="47"/>
      <c r="I107" s="47"/>
    </row>
    <row r="108" spans="1:9" s="40" customFormat="1" ht="12">
      <c r="A108" s="147"/>
      <c r="B108" s="47"/>
      <c r="C108" s="127"/>
      <c r="D108" s="127"/>
      <c r="E108" s="47"/>
      <c r="G108" s="47"/>
      <c r="I108" s="47"/>
    </row>
    <row r="109" spans="1:9" s="40" customFormat="1" ht="12">
      <c r="A109" s="147"/>
      <c r="B109" s="47"/>
      <c r="C109" s="127"/>
      <c r="D109" s="127"/>
      <c r="E109" s="47"/>
      <c r="G109" s="47"/>
      <c r="I109" s="47"/>
    </row>
    <row r="110" spans="1:9" s="40" customFormat="1" ht="12">
      <c r="A110" s="147"/>
      <c r="B110" s="47"/>
      <c r="C110" s="127"/>
      <c r="D110" s="127"/>
      <c r="E110" s="47"/>
      <c r="G110" s="47"/>
      <c r="I110" s="47"/>
    </row>
    <row r="111" spans="1:9" s="40" customFormat="1" ht="12">
      <c r="A111" s="147"/>
      <c r="B111" s="47"/>
      <c r="C111" s="127"/>
      <c r="D111" s="127"/>
      <c r="E111" s="47"/>
      <c r="G111" s="47"/>
      <c r="I111" s="47"/>
    </row>
    <row r="112" spans="1:9" s="40" customFormat="1" ht="12">
      <c r="A112" s="147"/>
      <c r="B112" s="47"/>
      <c r="C112" s="127"/>
      <c r="D112" s="127"/>
      <c r="E112" s="47"/>
      <c r="G112" s="47"/>
      <c r="I112" s="47"/>
    </row>
    <row r="113" spans="1:9" s="40" customFormat="1" ht="12">
      <c r="A113" s="147"/>
      <c r="B113" s="47"/>
      <c r="C113" s="127"/>
      <c r="D113" s="127"/>
      <c r="E113" s="47"/>
      <c r="G113" s="47"/>
      <c r="I113" s="47"/>
    </row>
    <row r="114" spans="1:9" s="40" customFormat="1" ht="12">
      <c r="A114" s="147"/>
      <c r="B114" s="47"/>
      <c r="C114" s="127"/>
      <c r="D114" s="127"/>
      <c r="E114" s="47"/>
      <c r="G114" s="47"/>
      <c r="I114" s="47"/>
    </row>
    <row r="115" spans="1:9" s="40" customFormat="1" ht="12">
      <c r="A115" s="147"/>
      <c r="B115" s="47"/>
      <c r="C115" s="127"/>
      <c r="D115" s="127"/>
      <c r="E115" s="47"/>
      <c r="G115" s="47"/>
      <c r="I115" s="47"/>
    </row>
    <row r="116" spans="1:9" s="40" customFormat="1" ht="12">
      <c r="A116" s="147"/>
      <c r="B116" s="47"/>
      <c r="C116" s="127"/>
      <c r="D116" s="127"/>
      <c r="E116" s="47"/>
      <c r="G116" s="47"/>
      <c r="I116" s="47"/>
    </row>
    <row r="117" spans="1:9" s="40" customFormat="1" ht="12">
      <c r="A117" s="147"/>
      <c r="B117" s="47"/>
      <c r="C117" s="127"/>
      <c r="D117" s="127"/>
      <c r="E117" s="47"/>
      <c r="G117" s="47"/>
      <c r="I117" s="47"/>
    </row>
    <row r="118" spans="1:9" s="40" customFormat="1" ht="12">
      <c r="A118" s="147"/>
      <c r="B118" s="47"/>
      <c r="C118" s="127"/>
      <c r="D118" s="127"/>
      <c r="E118" s="47"/>
      <c r="G118" s="47"/>
      <c r="I118" s="47"/>
    </row>
    <row r="119" spans="1:9" s="40" customFormat="1" ht="12">
      <c r="A119" s="147"/>
      <c r="B119" s="47"/>
      <c r="C119" s="127"/>
      <c r="D119" s="127"/>
      <c r="E119" s="47"/>
      <c r="G119" s="47"/>
      <c r="I119" s="47"/>
    </row>
    <row r="120" spans="1:9" s="40" customFormat="1" ht="12">
      <c r="A120" s="147"/>
      <c r="B120" s="47"/>
      <c r="C120" s="127"/>
      <c r="D120" s="127"/>
      <c r="E120" s="47"/>
      <c r="G120" s="47"/>
      <c r="I120" s="47"/>
    </row>
    <row r="121" spans="1:9" s="40" customFormat="1" ht="12">
      <c r="A121" s="147"/>
      <c r="B121" s="47"/>
      <c r="C121" s="127"/>
      <c r="D121" s="127"/>
      <c r="E121" s="47"/>
      <c r="G121" s="47"/>
      <c r="I121" s="47"/>
    </row>
    <row r="122" spans="2:9" ht="12.75">
      <c r="B122" s="3"/>
      <c r="E122" s="3"/>
      <c r="G122" s="3"/>
      <c r="I122" s="3"/>
    </row>
    <row r="123" spans="2:9" ht="12.75">
      <c r="B123" s="3"/>
      <c r="E123" s="3"/>
      <c r="G123" s="3"/>
      <c r="I123" s="3"/>
    </row>
    <row r="124" spans="2:9" ht="12.75">
      <c r="B124" s="3"/>
      <c r="E124" s="3"/>
      <c r="G124" s="3"/>
      <c r="I124" s="3"/>
    </row>
    <row r="125" spans="2:9" ht="12.75">
      <c r="B125" s="3"/>
      <c r="E125" s="3"/>
      <c r="G125" s="3"/>
      <c r="I125" s="3"/>
    </row>
    <row r="126" spans="2:9" ht="12.75">
      <c r="B126" s="3"/>
      <c r="E126" s="3"/>
      <c r="G126" s="3"/>
      <c r="I126" s="3"/>
    </row>
    <row r="127" spans="2:9" ht="12.75">
      <c r="B127" s="3"/>
      <c r="E127" s="3"/>
      <c r="G127" s="3"/>
      <c r="I127" s="3"/>
    </row>
    <row r="128" spans="2:9" ht="12.75">
      <c r="B128" s="3"/>
      <c r="E128" s="3"/>
      <c r="G128" s="3"/>
      <c r="I128" s="3"/>
    </row>
    <row r="129" spans="2:9" ht="12.75">
      <c r="B129" s="3"/>
      <c r="E129" s="3"/>
      <c r="G129" s="3"/>
      <c r="I129" s="3"/>
    </row>
    <row r="130" spans="2:9" ht="12.75">
      <c r="B130" s="3"/>
      <c r="E130" s="3"/>
      <c r="G130" s="3"/>
      <c r="I130" s="3"/>
    </row>
    <row r="131" spans="2:9" ht="12.75">
      <c r="B131" s="3"/>
      <c r="E131" s="3"/>
      <c r="G131" s="3"/>
      <c r="I131" s="3"/>
    </row>
    <row r="132" spans="2:9" ht="12.75">
      <c r="B132" s="3"/>
      <c r="E132" s="3"/>
      <c r="G132" s="3"/>
      <c r="I132" s="3"/>
    </row>
    <row r="133" spans="2:9" ht="12.75">
      <c r="B133" s="3"/>
      <c r="E133" s="3"/>
      <c r="G133" s="3"/>
      <c r="I133" s="3"/>
    </row>
    <row r="134" spans="2:9" ht="12.75">
      <c r="B134" s="3"/>
      <c r="E134" s="3"/>
      <c r="G134" s="3"/>
      <c r="I134" s="3"/>
    </row>
    <row r="135" spans="2:9" ht="12.75">
      <c r="B135" s="3"/>
      <c r="E135" s="3"/>
      <c r="G135" s="3"/>
      <c r="I135" s="3"/>
    </row>
    <row r="136" spans="2:9" ht="12.75">
      <c r="B136" s="3"/>
      <c r="E136" s="3"/>
      <c r="G136" s="3"/>
      <c r="I136" s="3"/>
    </row>
    <row r="137" spans="2:9" ht="12.75">
      <c r="B137" s="3"/>
      <c r="E137" s="3"/>
      <c r="G137" s="3"/>
      <c r="I137" s="3"/>
    </row>
    <row r="138" spans="2:9" ht="12.75">
      <c r="B138" s="3"/>
      <c r="E138" s="3"/>
      <c r="G138" s="3"/>
      <c r="I138" s="3"/>
    </row>
    <row r="139" spans="2:9" ht="12.75">
      <c r="B139" s="3"/>
      <c r="E139" s="3"/>
      <c r="G139" s="3"/>
      <c r="I139" s="3"/>
    </row>
    <row r="140" spans="2:9" ht="12.75">
      <c r="B140" s="3"/>
      <c r="E140" s="3"/>
      <c r="G140" s="3"/>
      <c r="I140" s="3"/>
    </row>
    <row r="141" spans="2:9" ht="12.75">
      <c r="B141" s="3"/>
      <c r="E141" s="3"/>
      <c r="G141" s="3"/>
      <c r="I141" s="3"/>
    </row>
    <row r="142" spans="2:9" ht="12.75">
      <c r="B142" s="3"/>
      <c r="E142" s="3"/>
      <c r="G142" s="3"/>
      <c r="I142" s="3"/>
    </row>
    <row r="143" spans="2:9" ht="12.75">
      <c r="B143" s="3"/>
      <c r="E143" s="3"/>
      <c r="G143" s="3"/>
      <c r="I143" s="3"/>
    </row>
    <row r="144" spans="2:9" ht="12.75">
      <c r="B144" s="3"/>
      <c r="E144" s="3"/>
      <c r="G144" s="3"/>
      <c r="I144" s="3"/>
    </row>
    <row r="145" spans="2:9" ht="12.75">
      <c r="B145" s="3"/>
      <c r="E145" s="3"/>
      <c r="G145" s="3"/>
      <c r="I145" s="3"/>
    </row>
    <row r="146" spans="2:9" ht="12.75">
      <c r="B146" s="3"/>
      <c r="E146" s="3"/>
      <c r="G146" s="3"/>
      <c r="I146" s="3"/>
    </row>
    <row r="147" spans="2:9" ht="12.75">
      <c r="B147" s="3"/>
      <c r="E147" s="3"/>
      <c r="G147" s="3"/>
      <c r="I147" s="3"/>
    </row>
    <row r="148" spans="2:9" ht="12.75">
      <c r="B148" s="3"/>
      <c r="E148" s="3"/>
      <c r="G148" s="3"/>
      <c r="I148" s="3"/>
    </row>
    <row r="149" spans="2:9" ht="12.75">
      <c r="B149" s="3"/>
      <c r="E149" s="3"/>
      <c r="G149" s="3"/>
      <c r="I149" s="3"/>
    </row>
    <row r="150" spans="2:9" ht="12.75">
      <c r="B150" s="3"/>
      <c r="E150" s="3"/>
      <c r="G150" s="3"/>
      <c r="I150" s="3"/>
    </row>
    <row r="151" spans="2:9" ht="12.75">
      <c r="B151" s="3"/>
      <c r="E151" s="3"/>
      <c r="G151" s="3"/>
      <c r="I151" s="3"/>
    </row>
    <row r="152" spans="2:9" ht="12.75">
      <c r="B152" s="3"/>
      <c r="E152" s="3"/>
      <c r="G152" s="3"/>
      <c r="I152" s="3"/>
    </row>
    <row r="153" spans="2:9" ht="12.75">
      <c r="B153" s="3"/>
      <c r="E153" s="3"/>
      <c r="G153" s="3"/>
      <c r="I153" s="3"/>
    </row>
    <row r="154" spans="2:9" ht="12.75">
      <c r="B154" s="3"/>
      <c r="E154" s="3"/>
      <c r="G154" s="3"/>
      <c r="I154" s="3"/>
    </row>
    <row r="155" ht="12.75">
      <c r="E155" s="3"/>
    </row>
    <row r="156" ht="12.75">
      <c r="E156" s="3"/>
    </row>
    <row r="157" ht="12.75">
      <c r="E157" s="3"/>
    </row>
    <row r="158" ht="12.75">
      <c r="E158" s="3"/>
    </row>
    <row r="159" ht="12.75">
      <c r="E159" s="3"/>
    </row>
    <row r="160" ht="12.75">
      <c r="E160" s="3"/>
    </row>
    <row r="161" ht="12.75">
      <c r="E161" s="3"/>
    </row>
    <row r="162" ht="12.75">
      <c r="E162" s="3"/>
    </row>
    <row r="163" ht="12.75">
      <c r="E163" s="3"/>
    </row>
    <row r="164" ht="12.75">
      <c r="E164" s="3"/>
    </row>
    <row r="165" ht="12.75">
      <c r="E165" s="3"/>
    </row>
    <row r="166" ht="12.75">
      <c r="E166" s="3"/>
    </row>
    <row r="167" ht="12.75">
      <c r="E167" s="3"/>
    </row>
    <row r="168" ht="12.75">
      <c r="E168" s="3"/>
    </row>
    <row r="169" ht="12.75">
      <c r="E169" s="3"/>
    </row>
    <row r="170" ht="12.75">
      <c r="E170" s="3"/>
    </row>
    <row r="171" ht="12.75">
      <c r="E171" s="3"/>
    </row>
    <row r="172" ht="12.75">
      <c r="E172" s="3"/>
    </row>
    <row r="173" ht="12.75">
      <c r="E173" s="3"/>
    </row>
    <row r="174" ht="12.75">
      <c r="E174" s="3"/>
    </row>
    <row r="175" ht="12.75">
      <c r="E175" s="3"/>
    </row>
    <row r="176" ht="12.75">
      <c r="E176" s="3"/>
    </row>
    <row r="177" ht="12.75">
      <c r="E177" s="3"/>
    </row>
    <row r="178" ht="12.75">
      <c r="E178" s="3"/>
    </row>
    <row r="179" ht="12.75">
      <c r="E179" s="3"/>
    </row>
    <row r="180" ht="12.75">
      <c r="E180" s="3"/>
    </row>
    <row r="181" ht="12.75">
      <c r="E181" s="3"/>
    </row>
    <row r="182" ht="12.75">
      <c r="E182" s="3"/>
    </row>
    <row r="183" ht="12.75">
      <c r="E183" s="3"/>
    </row>
    <row r="184" ht="12.75">
      <c r="E184" s="3"/>
    </row>
    <row r="185" ht="12.75">
      <c r="E185" s="3"/>
    </row>
    <row r="186" ht="12.75">
      <c r="E186" s="3"/>
    </row>
    <row r="187" ht="12.75">
      <c r="E187" s="3"/>
    </row>
    <row r="188" ht="12.75">
      <c r="E188" s="3"/>
    </row>
    <row r="189" ht="12.75">
      <c r="E189" s="3"/>
    </row>
    <row r="190" ht="12.75">
      <c r="E190" s="3"/>
    </row>
  </sheetData>
  <sheetProtection/>
  <mergeCells count="4">
    <mergeCell ref="D1:J1"/>
    <mergeCell ref="C15:D15"/>
    <mergeCell ref="C13:D13"/>
    <mergeCell ref="C61:D61"/>
  </mergeCells>
  <printOptions/>
  <pageMargins left="0.5" right="0.5" top="0.5" bottom="0.5" header="0.25" footer="0.25"/>
  <pageSetup horizontalDpi="600" verticalDpi="600" orientation="portrait" scale="95" r:id="rId1"/>
  <headerFooter alignWithMargins="0">
    <oddFooter>&amp;L&amp;8California Department of Insurance&amp;C&amp;8CATI-R3.6:  Page &amp;P  of  &amp;N&amp;R&amp;8January 2012</oddFooter>
  </headerFooter>
  <rowBreaks count="1" manualBreakCount="1">
    <brk id="6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3.00390625" style="0" customWidth="1"/>
    <col min="2" max="2" width="0.85546875" style="0" customWidth="1"/>
    <col min="3" max="3" width="21.57421875" style="174" customWidth="1"/>
    <col min="4" max="4" width="1.421875" style="0" customWidth="1"/>
    <col min="5" max="5" width="14.140625" style="0" customWidth="1"/>
    <col min="6" max="6" width="1.421875" style="0" customWidth="1"/>
    <col min="7" max="7" width="18.57421875" style="0" customWidth="1"/>
    <col min="8" max="8" width="1.421875" style="0" customWidth="1"/>
    <col min="9" max="9" width="18.57421875" style="0" customWidth="1"/>
    <col min="10" max="10" width="1.421875" style="0" customWidth="1"/>
    <col min="11" max="11" width="18.57421875" style="0" customWidth="1"/>
    <col min="12" max="12" width="12.00390625" style="0" customWidth="1"/>
  </cols>
  <sheetData>
    <row r="1" spans="1:12" s="1" customFormat="1" ht="15.75">
      <c r="A1" s="1" t="s">
        <v>370</v>
      </c>
      <c r="C1" s="173"/>
      <c r="E1" s="490" t="s">
        <v>64</v>
      </c>
      <c r="F1" s="156"/>
      <c r="G1" s="156"/>
      <c r="H1" s="156"/>
      <c r="I1" s="156"/>
      <c r="J1" s="156"/>
      <c r="K1" s="156"/>
      <c r="L1" s="156"/>
    </row>
    <row r="2" spans="1:13" s="125" customFormat="1" ht="12.75">
      <c r="A2" s="37" t="s">
        <v>471</v>
      </c>
      <c r="B2" s="126"/>
      <c r="C2" s="174"/>
      <c r="D2" s="126"/>
      <c r="E2" s="126"/>
      <c r="F2" s="216"/>
      <c r="G2" s="216"/>
      <c r="H2" s="216"/>
      <c r="I2" s="216"/>
      <c r="J2" s="216"/>
      <c r="K2" s="216"/>
      <c r="L2" s="216"/>
      <c r="M2" s="1"/>
    </row>
    <row r="3" spans="3:12" s="1" customFormat="1" ht="10.5" customHeight="1">
      <c r="C3" s="173"/>
      <c r="F3" s="32"/>
      <c r="G3" s="32"/>
      <c r="H3" s="32"/>
      <c r="I3" s="32"/>
      <c r="J3" s="32"/>
      <c r="K3" s="32"/>
      <c r="L3" s="32"/>
    </row>
    <row r="4" spans="1:11" s="145" customFormat="1" ht="12.75">
      <c r="A4" s="40"/>
      <c r="B4" s="40"/>
      <c r="C4" s="146" t="s">
        <v>41</v>
      </c>
      <c r="E4" s="794">
        <f>+SignaturePage!$A$6</f>
        <v>0</v>
      </c>
      <c r="F4" s="794"/>
      <c r="G4" s="796"/>
      <c r="H4" s="796"/>
      <c r="I4"/>
      <c r="J4" s="146" t="s">
        <v>43</v>
      </c>
      <c r="K4" s="124">
        <f>+SignaturePage!$J$6</f>
        <v>0</v>
      </c>
    </row>
    <row r="5" spans="3:11" s="40" customFormat="1" ht="14.25" customHeight="1">
      <c r="C5" s="146"/>
      <c r="E5"/>
      <c r="I5"/>
      <c r="K5" s="164"/>
    </row>
    <row r="6" spans="1:11" s="145" customFormat="1" ht="12.75">
      <c r="A6" s="147"/>
      <c r="B6" s="147"/>
      <c r="C6" s="146" t="s">
        <v>42</v>
      </c>
      <c r="E6" s="794">
        <f>+SignaturePage!$A$9</f>
        <v>0</v>
      </c>
      <c r="F6" s="794"/>
      <c r="G6" s="796"/>
      <c r="H6" s="796"/>
      <c r="I6"/>
      <c r="J6" s="148" t="s">
        <v>44</v>
      </c>
      <c r="K6" s="144">
        <f>+SignaturePage!$J$9</f>
        <v>0</v>
      </c>
    </row>
    <row r="7" spans="3:13" s="149" customFormat="1" ht="15" customHeight="1">
      <c r="C7" s="176"/>
      <c r="G7" s="151"/>
      <c r="H7" s="151"/>
      <c r="I7" s="151"/>
      <c r="J7" s="151"/>
      <c r="K7" s="151"/>
      <c r="L7" s="151"/>
      <c r="M7" s="40"/>
    </row>
    <row r="8" spans="3:13" s="192" customFormat="1" ht="12.75" customHeight="1">
      <c r="C8" s="151"/>
      <c r="G8" s="151"/>
      <c r="H8" s="151"/>
      <c r="I8" s="151"/>
      <c r="J8" s="151"/>
      <c r="K8" s="151"/>
      <c r="L8"/>
      <c r="M8" s="47"/>
    </row>
    <row r="9" spans="1:12" s="41" customFormat="1" ht="17.25" customHeight="1" thickBot="1">
      <c r="A9" s="194"/>
      <c r="B9" s="194"/>
      <c r="C9" s="704" t="s">
        <v>371</v>
      </c>
      <c r="D9" s="194"/>
      <c r="E9" s="195"/>
      <c r="F9" s="196"/>
      <c r="G9" s="196"/>
      <c r="H9" s="197"/>
      <c r="I9" s="197"/>
      <c r="J9" s="197"/>
      <c r="K9" s="197"/>
      <c r="L9"/>
    </row>
    <row r="10" spans="3:12" s="40" customFormat="1" ht="17.25" customHeight="1">
      <c r="C10" s="177"/>
      <c r="D10" s="152"/>
      <c r="H10" s="47"/>
      <c r="I10" s="47"/>
      <c r="J10" s="47"/>
      <c r="L10"/>
    </row>
    <row r="11" spans="3:11" s="40" customFormat="1" ht="12.75" customHeight="1">
      <c r="C11" s="177"/>
      <c r="D11" s="152"/>
      <c r="G11" s="337" t="s">
        <v>173</v>
      </c>
      <c r="H11" s="342"/>
      <c r="I11" s="337" t="s">
        <v>174</v>
      </c>
      <c r="J11" s="342"/>
      <c r="K11" s="337" t="s">
        <v>175</v>
      </c>
    </row>
    <row r="12" spans="1:11" s="35" customFormat="1" ht="29.25" customHeight="1">
      <c r="A12" s="188"/>
      <c r="B12" s="188"/>
      <c r="D12" s="1"/>
      <c r="E12" s="32"/>
      <c r="F12" s="1"/>
      <c r="G12" s="356" t="s">
        <v>67</v>
      </c>
      <c r="H12" s="189"/>
      <c r="I12" s="356" t="s">
        <v>217</v>
      </c>
      <c r="J12" s="189"/>
      <c r="K12" s="356" t="s">
        <v>216</v>
      </c>
    </row>
    <row r="13" spans="3:11" s="40" customFormat="1" ht="4.5" customHeight="1">
      <c r="C13" s="175"/>
      <c r="G13" s="343"/>
      <c r="H13" s="120"/>
      <c r="I13" s="343"/>
      <c r="J13" s="47"/>
      <c r="K13" s="344"/>
    </row>
    <row r="14" spans="1:11" s="40" customFormat="1" ht="17.25" customHeight="1">
      <c r="A14" s="985" t="s">
        <v>85</v>
      </c>
      <c r="B14" s="986"/>
      <c r="C14" s="986"/>
      <c r="D14" s="186"/>
      <c r="E14" s="186"/>
      <c r="F14" s="186"/>
      <c r="G14" s="187"/>
      <c r="H14" s="187"/>
      <c r="I14" s="187"/>
      <c r="J14" s="186"/>
      <c r="K14" s="355"/>
    </row>
    <row r="15" spans="1:11" ht="18" customHeight="1">
      <c r="A15" s="276" t="s">
        <v>285</v>
      </c>
      <c r="B15" s="276"/>
      <c r="C15" s="987" t="s">
        <v>243</v>
      </c>
      <c r="D15" s="987"/>
      <c r="E15" s="987"/>
      <c r="F15" s="5"/>
      <c r="G15" s="345">
        <f>+'CATI-R3.1_RateDist'!F62</f>
        <v>0</v>
      </c>
      <c r="H15" s="5"/>
      <c r="I15" s="345">
        <f>+'CATI-R3.1_RateDist'!H62</f>
        <v>0</v>
      </c>
      <c r="J15" s="5"/>
      <c r="K15" s="348">
        <f>IF(G15=0,0,I15/G15)</f>
        <v>0</v>
      </c>
    </row>
    <row r="16" spans="1:11" s="40" customFormat="1" ht="18" customHeight="1">
      <c r="A16" s="277" t="s">
        <v>286</v>
      </c>
      <c r="B16" s="278"/>
      <c r="C16" s="984" t="s">
        <v>244</v>
      </c>
      <c r="D16" s="984"/>
      <c r="E16" s="984"/>
      <c r="F16" s="297"/>
      <c r="G16" s="346">
        <f>+'CATI-R3.2_RateDist'!F62</f>
        <v>0</v>
      </c>
      <c r="H16" s="322"/>
      <c r="I16" s="346">
        <f>+'CATI-R3.2_RateDist'!H62</f>
        <v>0</v>
      </c>
      <c r="J16" s="297"/>
      <c r="K16" s="349">
        <f>IF(G16=0,0,I16/G16)</f>
        <v>0</v>
      </c>
    </row>
    <row r="17" spans="1:11" s="40" customFormat="1" ht="18" customHeight="1">
      <c r="A17" s="277" t="s">
        <v>287</v>
      </c>
      <c r="B17" s="278"/>
      <c r="C17" s="988" t="s">
        <v>245</v>
      </c>
      <c r="D17" s="989"/>
      <c r="E17" s="989"/>
      <c r="F17" s="297"/>
      <c r="G17" s="346">
        <f>+'CATI-R3.3_RateDist'!F62</f>
        <v>0</v>
      </c>
      <c r="H17" s="322"/>
      <c r="I17" s="346">
        <f>+'CATI-R3.3_RateDist'!H62</f>
        <v>0</v>
      </c>
      <c r="J17" s="297"/>
      <c r="K17" s="349">
        <f>IF(G17=0,0,I17/G17)</f>
        <v>0</v>
      </c>
    </row>
    <row r="18" spans="1:11" s="40" customFormat="1" ht="19.5" customHeight="1" thickBot="1">
      <c r="A18" s="323"/>
      <c r="B18" s="324"/>
      <c r="C18" s="992" t="s">
        <v>88</v>
      </c>
      <c r="D18" s="993"/>
      <c r="E18" s="993"/>
      <c r="F18" s="324"/>
      <c r="G18" s="347">
        <f>SUM(G15:G17)</f>
        <v>0</v>
      </c>
      <c r="H18" s="325"/>
      <c r="I18" s="347">
        <f>SUM(I15:I17)</f>
        <v>0</v>
      </c>
      <c r="J18" s="324"/>
      <c r="K18" s="350">
        <f>IF(G18=0,0,I18/G18)</f>
        <v>0</v>
      </c>
    </row>
    <row r="19" spans="1:11" s="40" customFormat="1" ht="15" customHeight="1">
      <c r="A19" s="351"/>
      <c r="B19" s="297"/>
      <c r="C19" s="352"/>
      <c r="D19" s="353"/>
      <c r="E19" s="353"/>
      <c r="F19" s="297"/>
      <c r="G19" s="322"/>
      <c r="H19" s="322"/>
      <c r="I19" s="322"/>
      <c r="J19" s="297"/>
      <c r="K19" s="354"/>
    </row>
    <row r="20" spans="1:11" s="40" customFormat="1" ht="15" customHeight="1">
      <c r="A20" s="351"/>
      <c r="B20" s="297"/>
      <c r="C20" s="352"/>
      <c r="D20" s="353"/>
      <c r="E20" s="353"/>
      <c r="F20" s="297"/>
      <c r="G20" s="322"/>
      <c r="H20" s="322"/>
      <c r="I20" s="322"/>
      <c r="J20" s="297"/>
      <c r="K20" s="354"/>
    </row>
    <row r="21" spans="3:11" s="40" customFormat="1" ht="12.75" customHeight="1">
      <c r="C21" s="177"/>
      <c r="D21" s="152"/>
      <c r="G21" s="337" t="s">
        <v>173</v>
      </c>
      <c r="H21" s="342"/>
      <c r="I21" s="337" t="s">
        <v>174</v>
      </c>
      <c r="J21" s="342"/>
      <c r="K21" s="337" t="s">
        <v>175</v>
      </c>
    </row>
    <row r="22" spans="1:11" s="35" customFormat="1" ht="29.25" customHeight="1">
      <c r="A22" s="188"/>
      <c r="B22" s="188"/>
      <c r="D22" s="1"/>
      <c r="E22" s="32"/>
      <c r="F22" s="1"/>
      <c r="G22" s="356" t="s">
        <v>67</v>
      </c>
      <c r="H22" s="189"/>
      <c r="I22" s="356" t="s">
        <v>217</v>
      </c>
      <c r="J22" s="189"/>
      <c r="K22" s="356" t="s">
        <v>216</v>
      </c>
    </row>
    <row r="23" spans="3:11" s="40" customFormat="1" ht="4.5" customHeight="1">
      <c r="C23" s="175"/>
      <c r="G23" s="343"/>
      <c r="H23" s="120"/>
      <c r="I23" s="343"/>
      <c r="J23" s="47"/>
      <c r="K23" s="344"/>
    </row>
    <row r="24" spans="1:11" s="40" customFormat="1" ht="17.25" customHeight="1">
      <c r="A24" s="994" t="s">
        <v>86</v>
      </c>
      <c r="B24" s="995"/>
      <c r="C24" s="995"/>
      <c r="D24" s="186"/>
      <c r="E24" s="186"/>
      <c r="F24" s="186"/>
      <c r="G24" s="187"/>
      <c r="H24" s="187"/>
      <c r="I24" s="187"/>
      <c r="J24" s="186"/>
      <c r="K24" s="355"/>
    </row>
    <row r="25" spans="1:11" ht="18" customHeight="1">
      <c r="A25" s="276" t="s">
        <v>288</v>
      </c>
      <c r="B25" s="276"/>
      <c r="C25" s="987" t="s">
        <v>243</v>
      </c>
      <c r="D25" s="987"/>
      <c r="E25" s="987"/>
      <c r="F25" s="5"/>
      <c r="G25" s="345">
        <f>+'CATI-R3.4_RateDist'!F62</f>
        <v>0</v>
      </c>
      <c r="H25" s="5"/>
      <c r="I25" s="345">
        <f>+'CATI-R3.4_RateDist'!H62</f>
        <v>0</v>
      </c>
      <c r="J25" s="5"/>
      <c r="K25" s="348">
        <f>IF(G25=0,0,I25/G25)</f>
        <v>0</v>
      </c>
    </row>
    <row r="26" spans="1:11" s="40" customFormat="1" ht="18" customHeight="1">
      <c r="A26" s="277" t="s">
        <v>289</v>
      </c>
      <c r="B26" s="278"/>
      <c r="C26" s="984" t="s">
        <v>244</v>
      </c>
      <c r="D26" s="984"/>
      <c r="E26" s="984"/>
      <c r="F26" s="297"/>
      <c r="G26" s="346">
        <f>+'CATI-R3.5_RateDist'!F62</f>
        <v>0</v>
      </c>
      <c r="H26" s="322"/>
      <c r="I26" s="346">
        <f>+'CATI-R3.5_RateDist'!H62</f>
        <v>0</v>
      </c>
      <c r="J26" s="297"/>
      <c r="K26" s="349">
        <f>IF(G26=0,0,I26/G26)</f>
        <v>0</v>
      </c>
    </row>
    <row r="27" spans="1:11" s="40" customFormat="1" ht="18" customHeight="1">
      <c r="A27" s="277" t="s">
        <v>290</v>
      </c>
      <c r="B27" s="278"/>
      <c r="C27" s="988" t="s">
        <v>245</v>
      </c>
      <c r="D27" s="989"/>
      <c r="E27" s="989"/>
      <c r="F27" s="297"/>
      <c r="G27" s="346">
        <f>+'CATI-R3.6_RateDist'!F62</f>
        <v>0</v>
      </c>
      <c r="H27" s="322"/>
      <c r="I27" s="346">
        <f>+'CATI-R3.6_RateDist'!H62</f>
        <v>0</v>
      </c>
      <c r="J27" s="297"/>
      <c r="K27" s="349">
        <f>IF(G27=0,0,I27/G27)</f>
        <v>0</v>
      </c>
    </row>
    <row r="28" spans="1:11" s="40" customFormat="1" ht="19.5" customHeight="1" thickBot="1">
      <c r="A28" s="323"/>
      <c r="B28" s="324"/>
      <c r="C28" s="992" t="s">
        <v>89</v>
      </c>
      <c r="D28" s="993"/>
      <c r="E28" s="993"/>
      <c r="F28" s="324"/>
      <c r="G28" s="347">
        <f>SUM(G25:G27)</f>
        <v>0</v>
      </c>
      <c r="H28" s="325"/>
      <c r="I28" s="347">
        <f>SUM(I25:I27)</f>
        <v>0</v>
      </c>
      <c r="J28" s="324"/>
      <c r="K28" s="350">
        <f>IF(G28=0,0,I28/G28)</f>
        <v>0</v>
      </c>
    </row>
    <row r="29" spans="1:11" s="40" customFormat="1" ht="15" customHeight="1">
      <c r="A29" s="153"/>
      <c r="B29" s="47"/>
      <c r="C29" s="190"/>
      <c r="D29" s="47"/>
      <c r="E29" s="47"/>
      <c r="F29" s="47"/>
      <c r="G29" s="120"/>
      <c r="H29" s="120"/>
      <c r="I29" s="120"/>
      <c r="J29" s="47"/>
      <c r="K29" s="191"/>
    </row>
    <row r="30" spans="1:11" s="40" customFormat="1" ht="15" customHeight="1" thickBot="1">
      <c r="A30" s="153"/>
      <c r="B30" s="47"/>
      <c r="C30" s="190"/>
      <c r="D30" s="47"/>
      <c r="E30" s="47"/>
      <c r="F30" s="47"/>
      <c r="G30" s="120"/>
      <c r="H30" s="120"/>
      <c r="I30" s="120"/>
      <c r="J30" s="47"/>
      <c r="K30" s="191"/>
    </row>
    <row r="31" spans="1:11" s="40" customFormat="1" ht="17.25" customHeight="1" thickBot="1">
      <c r="A31" s="990" t="s">
        <v>87</v>
      </c>
      <c r="B31" s="991"/>
      <c r="C31" s="991"/>
      <c r="D31" s="470"/>
      <c r="E31" s="470"/>
      <c r="F31" s="470"/>
      <c r="G31" s="471">
        <f>+G28+G18</f>
        <v>0</v>
      </c>
      <c r="H31" s="472"/>
      <c r="I31" s="471">
        <f>+I28+I18</f>
        <v>0</v>
      </c>
      <c r="J31" s="470"/>
      <c r="K31" s="473">
        <f>IF(G31=0,0,I31/G31)</f>
        <v>0</v>
      </c>
    </row>
    <row r="32" spans="1:11" s="47" customFormat="1" ht="15" customHeight="1">
      <c r="A32" s="153"/>
      <c r="C32" s="190"/>
      <c r="G32" s="120"/>
      <c r="H32" s="120"/>
      <c r="I32" s="120"/>
      <c r="K32" s="191"/>
    </row>
  </sheetData>
  <sheetProtection/>
  <mergeCells count="11">
    <mergeCell ref="A31:C31"/>
    <mergeCell ref="C28:E28"/>
    <mergeCell ref="A24:C24"/>
    <mergeCell ref="C25:E25"/>
    <mergeCell ref="C18:E18"/>
    <mergeCell ref="C26:E26"/>
    <mergeCell ref="A14:C14"/>
    <mergeCell ref="C15:E15"/>
    <mergeCell ref="C16:E16"/>
    <mergeCell ref="C17:E17"/>
    <mergeCell ref="C27:E27"/>
  </mergeCells>
  <printOptions/>
  <pageMargins left="0.5" right="0.25" top="0.5" bottom="0.5" header="0.25" footer="0.25"/>
  <pageSetup horizontalDpi="600" verticalDpi="600" orientation="portrait" scale="95" r:id="rId1"/>
  <headerFooter alignWithMargins="0">
    <oddFooter>&amp;L&amp;8California Department of Insurance&amp;C&amp;8CATI-R3_TOTAL:  Page &amp;P  of  &amp;N&amp;R&amp;8January 2012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622"/>
  <sheetViews>
    <sheetView showGridLines="0" workbookViewId="0" topLeftCell="A1">
      <selection activeCell="A380" sqref="A380"/>
    </sheetView>
  </sheetViews>
  <sheetFormatPr defaultColWidth="9.140625" defaultRowHeight="12.75"/>
  <cols>
    <col min="1" max="1" width="2.57421875" style="0" customWidth="1"/>
    <col min="2" max="2" width="0.85546875" style="0" customWidth="1"/>
    <col min="3" max="4" width="10.57421875" style="174" customWidth="1"/>
    <col min="5" max="5" width="1.57421875" style="0" customWidth="1"/>
    <col min="6" max="6" width="18.57421875" style="0" customWidth="1"/>
    <col min="7" max="7" width="0.85546875" style="0" customWidth="1"/>
    <col min="8" max="8" width="16.57421875" style="0" customWidth="1"/>
    <col min="9" max="9" width="0.85546875" style="0" customWidth="1"/>
    <col min="10" max="10" width="16.57421875" style="0" customWidth="1"/>
    <col min="11" max="11" width="1.57421875" style="0" customWidth="1"/>
    <col min="12" max="12" width="18.57421875" style="0" customWidth="1"/>
    <col min="13" max="13" width="0.85546875" style="0" customWidth="1"/>
    <col min="14" max="14" width="16.57421875" style="0" customWidth="1"/>
    <col min="15" max="15" width="0.85546875" style="0" customWidth="1"/>
    <col min="16" max="16" width="16.57421875" style="0" customWidth="1"/>
    <col min="18" max="18" width="3.140625" style="0" customWidth="1"/>
    <col min="19" max="19" width="3.8515625" style="313" customWidth="1"/>
    <col min="20" max="20" width="18.8515625" style="314" customWidth="1"/>
  </cols>
  <sheetData>
    <row r="1" spans="1:21" s="1" customFormat="1" ht="15">
      <c r="A1" s="1" t="s">
        <v>68</v>
      </c>
      <c r="C1" s="173"/>
      <c r="D1" s="173"/>
      <c r="F1" s="980" t="s">
        <v>233</v>
      </c>
      <c r="G1" s="980"/>
      <c r="H1" s="980"/>
      <c r="I1" s="980"/>
      <c r="J1" s="980"/>
      <c r="K1" s="980"/>
      <c r="L1" s="980"/>
      <c r="M1" s="980"/>
      <c r="N1" s="980"/>
      <c r="O1" s="980"/>
      <c r="P1" s="980"/>
      <c r="S1" s="1008" t="s">
        <v>249</v>
      </c>
      <c r="T1" s="1009"/>
      <c r="U1" s="519"/>
    </row>
    <row r="2" spans="1:21" s="1" customFormat="1" ht="12" customHeight="1">
      <c r="A2" s="767" t="s">
        <v>471</v>
      </c>
      <c r="C2" s="173"/>
      <c r="D2" s="173"/>
      <c r="F2" s="217"/>
      <c r="G2" s="174"/>
      <c r="H2" s="174"/>
      <c r="I2" s="174"/>
      <c r="J2" s="174"/>
      <c r="K2" s="217"/>
      <c r="L2" s="217"/>
      <c r="M2" s="217"/>
      <c r="N2" s="217"/>
      <c r="O2" s="217"/>
      <c r="P2" s="264"/>
      <c r="S2" s="520"/>
      <c r="T2" s="448"/>
      <c r="U2" s="521"/>
    </row>
    <row r="3" spans="1:21" s="145" customFormat="1" ht="13.5" customHeight="1">
      <c r="A3" s="40" t="s">
        <v>41</v>
      </c>
      <c r="B3" s="40"/>
      <c r="C3" s="83"/>
      <c r="D3" s="83"/>
      <c r="F3" s="794">
        <f>+SignaturePage!$A$6</f>
        <v>0</v>
      </c>
      <c r="G3" s="794"/>
      <c r="H3" s="796"/>
      <c r="I3" s="796"/>
      <c r="J3" s="796"/>
      <c r="K3" s="796"/>
      <c r="L3" s="796"/>
      <c r="N3" s="146" t="s">
        <v>43</v>
      </c>
      <c r="P3" s="124">
        <f>+SignaturePage!$J$6</f>
        <v>0</v>
      </c>
      <c r="S3" s="1010" t="s">
        <v>248</v>
      </c>
      <c r="T3" s="1011"/>
      <c r="U3" s="522"/>
    </row>
    <row r="4" spans="1:21" s="1" customFormat="1" ht="5.25" customHeight="1">
      <c r="A4" s="260"/>
      <c r="B4" s="260"/>
      <c r="C4" s="309"/>
      <c r="D4" s="309"/>
      <c r="E4" s="260"/>
      <c r="F4" s="310"/>
      <c r="G4" s="312"/>
      <c r="H4" s="312"/>
      <c r="I4" s="312"/>
      <c r="J4" s="312"/>
      <c r="K4" s="310"/>
      <c r="L4" s="310"/>
      <c r="M4" s="310"/>
      <c r="N4" s="310"/>
      <c r="O4" s="310"/>
      <c r="P4" s="311"/>
      <c r="S4" s="523"/>
      <c r="T4" s="524"/>
      <c r="U4" s="521"/>
    </row>
    <row r="5" spans="1:21" s="1" customFormat="1" ht="15.75">
      <c r="A5" s="320" t="s">
        <v>163</v>
      </c>
      <c r="C5" s="37"/>
      <c r="D5" s="37"/>
      <c r="F5" s="217"/>
      <c r="G5" s="174"/>
      <c r="H5" s="174"/>
      <c r="I5" s="174"/>
      <c r="J5" s="174"/>
      <c r="K5" s="217"/>
      <c r="L5" s="217"/>
      <c r="M5" s="217"/>
      <c r="N5" s="217"/>
      <c r="O5" s="217"/>
      <c r="P5" s="263"/>
      <c r="S5" s="525" t="s">
        <v>247</v>
      </c>
      <c r="T5" s="524"/>
      <c r="U5" s="521"/>
    </row>
    <row r="6" spans="3:21" s="1" customFormat="1" ht="5.25" customHeight="1">
      <c r="C6" s="173"/>
      <c r="D6" s="173"/>
      <c r="F6" s="157"/>
      <c r="G6" s="156"/>
      <c r="H6" s="156"/>
      <c r="I6" s="156"/>
      <c r="J6" s="156"/>
      <c r="K6" s="156"/>
      <c r="L6" s="156"/>
      <c r="M6" s="156"/>
      <c r="S6" s="526"/>
      <c r="T6" s="189"/>
      <c r="U6" s="521"/>
    </row>
    <row r="7" spans="1:21" s="1" customFormat="1" ht="12.75">
      <c r="A7"/>
      <c r="B7"/>
      <c r="C7" s="1" t="s">
        <v>162</v>
      </c>
      <c r="E7"/>
      <c r="F7" s="37" t="s">
        <v>158</v>
      </c>
      <c r="H7" s="1003"/>
      <c r="I7" s="1004"/>
      <c r="J7" s="1005"/>
      <c r="L7" s="265" t="s">
        <v>157</v>
      </c>
      <c r="M7" s="216"/>
      <c r="S7" s="527"/>
      <c r="T7" s="528"/>
      <c r="U7" s="529"/>
    </row>
    <row r="8" spans="1:21" s="33" customFormat="1" ht="9" customHeight="1" thickBot="1">
      <c r="A8" s="238"/>
      <c r="B8" s="238"/>
      <c r="C8" s="239"/>
      <c r="D8" s="239"/>
      <c r="E8" s="238"/>
      <c r="F8" s="238"/>
      <c r="G8" s="240"/>
      <c r="H8" s="240"/>
      <c r="I8" s="241"/>
      <c r="J8" s="241"/>
      <c r="K8" s="241"/>
      <c r="L8" s="241"/>
      <c r="M8" s="240"/>
      <c r="N8" s="242"/>
      <c r="O8" s="242"/>
      <c r="P8" s="242"/>
      <c r="S8" s="527"/>
      <c r="T8" s="528"/>
      <c r="U8" s="529"/>
    </row>
    <row r="9" spans="3:21" s="1" customFormat="1" ht="8.25" customHeight="1">
      <c r="C9" s="173"/>
      <c r="D9" s="173"/>
      <c r="G9" s="32"/>
      <c r="H9" s="32"/>
      <c r="I9" s="32"/>
      <c r="J9" s="32"/>
      <c r="K9" s="32"/>
      <c r="L9" s="32"/>
      <c r="M9" s="32"/>
      <c r="S9" s="527"/>
      <c r="T9" s="528"/>
      <c r="U9" s="529"/>
    </row>
    <row r="10" spans="3:21" s="328" customFormat="1" ht="11.25" customHeight="1" thickBot="1">
      <c r="C10" s="329"/>
      <c r="D10" s="329"/>
      <c r="F10" s="335" t="s">
        <v>173</v>
      </c>
      <c r="G10" s="333"/>
      <c r="H10" s="335" t="s">
        <v>174</v>
      </c>
      <c r="I10" s="334"/>
      <c r="J10" s="335" t="s">
        <v>175</v>
      </c>
      <c r="K10" s="334"/>
      <c r="L10" s="335" t="s">
        <v>176</v>
      </c>
      <c r="M10" s="334"/>
      <c r="N10" s="335" t="s">
        <v>177</v>
      </c>
      <c r="O10" s="330"/>
      <c r="P10" s="335" t="s">
        <v>178</v>
      </c>
      <c r="S10" s="530"/>
      <c r="T10" s="531"/>
      <c r="U10" s="532"/>
    </row>
    <row r="11" spans="1:21" s="171" customFormat="1" ht="17.25" customHeight="1" thickBot="1">
      <c r="A11" s="252"/>
      <c r="B11" s="253"/>
      <c r="C11" s="254"/>
      <c r="D11" s="254"/>
      <c r="E11" s="255"/>
      <c r="F11" s="248"/>
      <c r="G11" s="249"/>
      <c r="H11" s="249" t="s">
        <v>96</v>
      </c>
      <c r="I11" s="250"/>
      <c r="J11" s="251"/>
      <c r="K11" s="243"/>
      <c r="L11" s="244"/>
      <c r="M11" s="245"/>
      <c r="N11" s="245" t="s">
        <v>93</v>
      </c>
      <c r="O11" s="246"/>
      <c r="P11" s="247"/>
      <c r="S11" s="533"/>
      <c r="T11" s="534"/>
      <c r="U11" s="535"/>
    </row>
    <row r="12" spans="3:21" s="40" customFormat="1" ht="3.75" customHeight="1">
      <c r="C12" s="441"/>
      <c r="D12" s="442"/>
      <c r="E12" s="152"/>
      <c r="F12" s="306"/>
      <c r="G12" s="256"/>
      <c r="H12" s="308"/>
      <c r="I12" s="256"/>
      <c r="J12" s="307"/>
      <c r="K12" s="47"/>
      <c r="L12" s="306"/>
      <c r="M12" s="256"/>
      <c r="N12" s="308"/>
      <c r="O12" s="256"/>
      <c r="P12" s="256"/>
      <c r="S12" s="536"/>
      <c r="T12" s="537"/>
      <c r="U12" s="538"/>
    </row>
    <row r="13" spans="1:21" s="40" customFormat="1" ht="22.5" customHeight="1">
      <c r="A13" s="436"/>
      <c r="B13" s="47"/>
      <c r="C13" s="1000" t="s">
        <v>97</v>
      </c>
      <c r="D13" s="1001"/>
      <c r="E13" s="145"/>
      <c r="F13" s="822" t="s">
        <v>466</v>
      </c>
      <c r="G13" s="262"/>
      <c r="H13" s="158" t="s">
        <v>160</v>
      </c>
      <c r="I13" s="262"/>
      <c r="J13" s="172" t="s">
        <v>464</v>
      </c>
      <c r="K13" s="262"/>
      <c r="L13" s="822" t="s">
        <v>466</v>
      </c>
      <c r="M13" s="262"/>
      <c r="N13" s="158" t="s">
        <v>160</v>
      </c>
      <c r="O13" s="262"/>
      <c r="P13" s="821" t="s">
        <v>465</v>
      </c>
      <c r="S13" s="536"/>
      <c r="T13" s="537"/>
      <c r="U13" s="538"/>
    </row>
    <row r="14" spans="1:21" s="40" customFormat="1" ht="6" customHeight="1">
      <c r="A14" s="330"/>
      <c r="C14" s="439"/>
      <c r="D14" s="440"/>
      <c r="E14" s="257"/>
      <c r="G14" s="275"/>
      <c r="H14" s="121"/>
      <c r="I14" s="282"/>
      <c r="J14" s="120"/>
      <c r="K14" s="257"/>
      <c r="M14" s="275"/>
      <c r="N14" s="121"/>
      <c r="O14" s="282"/>
      <c r="P14" s="827"/>
      <c r="S14" s="536"/>
      <c r="T14" s="537"/>
      <c r="U14" s="538"/>
    </row>
    <row r="15" spans="1:21" s="40" customFormat="1" ht="15" customHeight="1">
      <c r="A15" s="437">
        <v>1</v>
      </c>
      <c r="B15" s="47"/>
      <c r="C15" s="996" t="s">
        <v>241</v>
      </c>
      <c r="D15" s="997"/>
      <c r="E15" s="257"/>
      <c r="F15" s="183"/>
      <c r="G15" s="282"/>
      <c r="H15" s="183"/>
      <c r="I15" s="823"/>
      <c r="J15" s="358">
        <f aca="true" t="shared" si="0" ref="J15:J42">IF(F15=0,0,H15/F15)</f>
        <v>0</v>
      </c>
      <c r="K15" s="257"/>
      <c r="L15" s="183"/>
      <c r="M15" s="282"/>
      <c r="N15" s="183"/>
      <c r="O15" s="823"/>
      <c r="P15" s="828">
        <f aca="true" t="shared" si="1" ref="P15:P40">IF(L15=0,0,N15/L15)</f>
        <v>0</v>
      </c>
      <c r="S15" s="536"/>
      <c r="T15" s="537"/>
      <c r="U15" s="538"/>
    </row>
    <row r="16" spans="1:21" s="40" customFormat="1" ht="15" customHeight="1">
      <c r="A16" s="437">
        <v>2</v>
      </c>
      <c r="B16" s="47"/>
      <c r="C16" s="321">
        <v>100001</v>
      </c>
      <c r="D16" s="321">
        <v>200000</v>
      </c>
      <c r="E16" s="257"/>
      <c r="F16" s="184"/>
      <c r="G16" s="282"/>
      <c r="H16" s="184"/>
      <c r="I16" s="823"/>
      <c r="J16" s="358">
        <f t="shared" si="0"/>
        <v>0</v>
      </c>
      <c r="K16" s="257"/>
      <c r="L16" s="184"/>
      <c r="M16" s="282"/>
      <c r="N16" s="184"/>
      <c r="O16" s="823"/>
      <c r="P16" s="828">
        <f t="shared" si="1"/>
        <v>0</v>
      </c>
      <c r="S16" s="536"/>
      <c r="T16" s="537"/>
      <c r="U16" s="538"/>
    </row>
    <row r="17" spans="1:21" s="40" customFormat="1" ht="15" customHeight="1">
      <c r="A17" s="437">
        <v>3</v>
      </c>
      <c r="B17" s="47"/>
      <c r="C17" s="321">
        <v>200001</v>
      </c>
      <c r="D17" s="321">
        <v>300000</v>
      </c>
      <c r="E17" s="257"/>
      <c r="F17" s="184"/>
      <c r="G17" s="282"/>
      <c r="H17" s="184"/>
      <c r="I17" s="823"/>
      <c r="J17" s="358">
        <f t="shared" si="0"/>
        <v>0</v>
      </c>
      <c r="K17" s="257"/>
      <c r="L17" s="184"/>
      <c r="M17" s="282"/>
      <c r="N17" s="184"/>
      <c r="O17" s="823"/>
      <c r="P17" s="828">
        <f t="shared" si="1"/>
        <v>0</v>
      </c>
      <c r="S17" s="536"/>
      <c r="T17" s="537"/>
      <c r="U17" s="538"/>
    </row>
    <row r="18" spans="1:21" s="40" customFormat="1" ht="15" customHeight="1">
      <c r="A18" s="437">
        <v>4</v>
      </c>
      <c r="B18" s="47"/>
      <c r="C18" s="321">
        <v>300001</v>
      </c>
      <c r="D18" s="321">
        <v>400000</v>
      </c>
      <c r="E18" s="257"/>
      <c r="F18" s="184"/>
      <c r="G18" s="282"/>
      <c r="H18" s="184"/>
      <c r="I18" s="823"/>
      <c r="J18" s="358">
        <f t="shared" si="0"/>
        <v>0</v>
      </c>
      <c r="K18" s="257"/>
      <c r="L18" s="184"/>
      <c r="M18" s="282"/>
      <c r="N18" s="184"/>
      <c r="O18" s="823"/>
      <c r="P18" s="828">
        <f t="shared" si="1"/>
        <v>0</v>
      </c>
      <c r="S18" s="536"/>
      <c r="T18" s="537"/>
      <c r="U18" s="538"/>
    </row>
    <row r="19" spans="1:21" s="40" customFormat="1" ht="15" customHeight="1">
      <c r="A19" s="437">
        <v>5</v>
      </c>
      <c r="B19" s="47"/>
      <c r="C19" s="321">
        <v>400001</v>
      </c>
      <c r="D19" s="321">
        <v>500000</v>
      </c>
      <c r="E19" s="257"/>
      <c r="F19" s="184"/>
      <c r="G19" s="282"/>
      <c r="H19" s="184"/>
      <c r="I19" s="823"/>
      <c r="J19" s="358">
        <f t="shared" si="0"/>
        <v>0</v>
      </c>
      <c r="K19" s="257"/>
      <c r="L19" s="184"/>
      <c r="M19" s="282"/>
      <c r="N19" s="184"/>
      <c r="O19" s="823"/>
      <c r="P19" s="828">
        <f t="shared" si="1"/>
        <v>0</v>
      </c>
      <c r="S19" s="536"/>
      <c r="T19" s="537"/>
      <c r="U19" s="538"/>
    </row>
    <row r="20" spans="1:21" s="40" customFormat="1" ht="15" customHeight="1">
      <c r="A20" s="437">
        <v>6</v>
      </c>
      <c r="B20" s="47"/>
      <c r="C20" s="321">
        <v>500001</v>
      </c>
      <c r="D20" s="321">
        <v>600000</v>
      </c>
      <c r="E20" s="257"/>
      <c r="F20" s="184"/>
      <c r="G20" s="282"/>
      <c r="H20" s="184"/>
      <c r="I20" s="823"/>
      <c r="J20" s="358">
        <f t="shared" si="0"/>
        <v>0</v>
      </c>
      <c r="K20" s="257"/>
      <c r="L20" s="184"/>
      <c r="M20" s="282"/>
      <c r="N20" s="184"/>
      <c r="O20" s="823"/>
      <c r="P20" s="828">
        <f t="shared" si="1"/>
        <v>0</v>
      </c>
      <c r="S20" s="536"/>
      <c r="T20" s="537"/>
      <c r="U20" s="538"/>
    </row>
    <row r="21" spans="1:21" s="40" customFormat="1" ht="15" customHeight="1">
      <c r="A21" s="437">
        <v>7</v>
      </c>
      <c r="B21" s="47"/>
      <c r="C21" s="321">
        <v>600001</v>
      </c>
      <c r="D21" s="321">
        <v>700000</v>
      </c>
      <c r="E21" s="257"/>
      <c r="F21" s="184"/>
      <c r="G21" s="282"/>
      <c r="H21" s="184"/>
      <c r="I21" s="823"/>
      <c r="J21" s="358">
        <f t="shared" si="0"/>
        <v>0</v>
      </c>
      <c r="K21" s="257"/>
      <c r="L21" s="184"/>
      <c r="M21" s="282"/>
      <c r="N21" s="184"/>
      <c r="O21" s="823"/>
      <c r="P21" s="828">
        <f t="shared" si="1"/>
        <v>0</v>
      </c>
      <c r="S21" s="536"/>
      <c r="T21" s="537"/>
      <c r="U21" s="538"/>
    </row>
    <row r="22" spans="1:21" s="40" customFormat="1" ht="15" customHeight="1">
      <c r="A22" s="437">
        <v>8</v>
      </c>
      <c r="B22" s="47"/>
      <c r="C22" s="321">
        <v>700001</v>
      </c>
      <c r="D22" s="321">
        <v>800000</v>
      </c>
      <c r="E22" s="257"/>
      <c r="F22" s="184"/>
      <c r="G22" s="282"/>
      <c r="H22" s="184"/>
      <c r="I22" s="823"/>
      <c r="J22" s="358">
        <f t="shared" si="0"/>
        <v>0</v>
      </c>
      <c r="K22" s="257"/>
      <c r="L22" s="184"/>
      <c r="M22" s="282"/>
      <c r="N22" s="184"/>
      <c r="O22" s="823"/>
      <c r="P22" s="828">
        <f t="shared" si="1"/>
        <v>0</v>
      </c>
      <c r="S22" s="536"/>
      <c r="T22" s="537"/>
      <c r="U22" s="538"/>
    </row>
    <row r="23" spans="1:21" s="40" customFormat="1" ht="15" customHeight="1">
      <c r="A23" s="437">
        <v>9</v>
      </c>
      <c r="B23" s="47"/>
      <c r="C23" s="321">
        <v>800001</v>
      </c>
      <c r="D23" s="321">
        <v>900000</v>
      </c>
      <c r="E23" s="257"/>
      <c r="F23" s="184"/>
      <c r="G23" s="282"/>
      <c r="H23" s="184"/>
      <c r="I23" s="823"/>
      <c r="J23" s="358">
        <f t="shared" si="0"/>
        <v>0</v>
      </c>
      <c r="K23" s="257"/>
      <c r="L23" s="184"/>
      <c r="M23" s="282"/>
      <c r="N23" s="184"/>
      <c r="O23" s="823"/>
      <c r="P23" s="828">
        <f t="shared" si="1"/>
        <v>0</v>
      </c>
      <c r="S23" s="536"/>
      <c r="T23" s="537"/>
      <c r="U23" s="538"/>
    </row>
    <row r="24" spans="1:21" s="40" customFormat="1" ht="15" customHeight="1">
      <c r="A24" s="437">
        <v>10</v>
      </c>
      <c r="B24" s="47"/>
      <c r="C24" s="321">
        <v>900001</v>
      </c>
      <c r="D24" s="321">
        <v>1000000</v>
      </c>
      <c r="E24" s="257"/>
      <c r="F24" s="184"/>
      <c r="G24" s="282"/>
      <c r="H24" s="184"/>
      <c r="I24" s="823"/>
      <c r="J24" s="358">
        <f t="shared" si="0"/>
        <v>0</v>
      </c>
      <c r="K24" s="257"/>
      <c r="L24" s="184"/>
      <c r="M24" s="282"/>
      <c r="N24" s="184"/>
      <c r="O24" s="823"/>
      <c r="P24" s="828">
        <f t="shared" si="1"/>
        <v>0</v>
      </c>
      <c r="S24" s="536"/>
      <c r="T24" s="537"/>
      <c r="U24" s="538"/>
    </row>
    <row r="25" spans="1:21" s="40" customFormat="1" ht="15" customHeight="1">
      <c r="A25" s="437">
        <v>11</v>
      </c>
      <c r="B25" s="47"/>
      <c r="C25" s="321">
        <v>1000001</v>
      </c>
      <c r="D25" s="321">
        <v>1100000</v>
      </c>
      <c r="E25" s="257"/>
      <c r="F25" s="184"/>
      <c r="G25" s="282"/>
      <c r="H25" s="184"/>
      <c r="I25" s="823"/>
      <c r="J25" s="358">
        <f t="shared" si="0"/>
        <v>0</v>
      </c>
      <c r="K25" s="257"/>
      <c r="L25" s="184"/>
      <c r="M25" s="282"/>
      <c r="N25" s="184"/>
      <c r="O25" s="823"/>
      <c r="P25" s="828">
        <f t="shared" si="1"/>
        <v>0</v>
      </c>
      <c r="S25" s="536"/>
      <c r="T25" s="537"/>
      <c r="U25" s="538"/>
    </row>
    <row r="26" spans="1:21" s="40" customFormat="1" ht="15" customHeight="1">
      <c r="A26" s="437">
        <v>12</v>
      </c>
      <c r="B26" s="47"/>
      <c r="C26" s="321">
        <v>1100001</v>
      </c>
      <c r="D26" s="321">
        <v>1200000</v>
      </c>
      <c r="E26" s="257"/>
      <c r="F26" s="184"/>
      <c r="G26" s="282"/>
      <c r="H26" s="184"/>
      <c r="I26" s="823"/>
      <c r="J26" s="358">
        <f t="shared" si="0"/>
        <v>0</v>
      </c>
      <c r="K26" s="257"/>
      <c r="L26" s="184"/>
      <c r="M26" s="282"/>
      <c r="N26" s="184"/>
      <c r="O26" s="823"/>
      <c r="P26" s="828">
        <f t="shared" si="1"/>
        <v>0</v>
      </c>
      <c r="S26" s="536"/>
      <c r="T26" s="537"/>
      <c r="U26" s="538"/>
    </row>
    <row r="27" spans="1:21" s="40" customFormat="1" ht="15" customHeight="1">
      <c r="A27" s="437">
        <v>13</v>
      </c>
      <c r="B27" s="47"/>
      <c r="C27" s="321">
        <v>1200001</v>
      </c>
      <c r="D27" s="321">
        <v>1300000</v>
      </c>
      <c r="E27" s="257"/>
      <c r="F27" s="184"/>
      <c r="G27" s="282"/>
      <c r="H27" s="184"/>
      <c r="I27" s="823"/>
      <c r="J27" s="358">
        <f t="shared" si="0"/>
        <v>0</v>
      </c>
      <c r="K27" s="257"/>
      <c r="L27" s="184"/>
      <c r="M27" s="282"/>
      <c r="N27" s="184"/>
      <c r="O27" s="823"/>
      <c r="P27" s="828">
        <f t="shared" si="1"/>
        <v>0</v>
      </c>
      <c r="S27" s="536"/>
      <c r="T27" s="537"/>
      <c r="U27" s="538"/>
    </row>
    <row r="28" spans="1:21" s="40" customFormat="1" ht="15" customHeight="1">
      <c r="A28" s="437">
        <v>14</v>
      </c>
      <c r="B28" s="47"/>
      <c r="C28" s="321">
        <v>1300001</v>
      </c>
      <c r="D28" s="321">
        <v>1400000</v>
      </c>
      <c r="E28" s="257"/>
      <c r="F28" s="184"/>
      <c r="G28" s="282"/>
      <c r="H28" s="184"/>
      <c r="I28" s="823"/>
      <c r="J28" s="358">
        <f t="shared" si="0"/>
        <v>0</v>
      </c>
      <c r="K28" s="257"/>
      <c r="L28" s="184"/>
      <c r="M28" s="282"/>
      <c r="N28" s="184"/>
      <c r="O28" s="823"/>
      <c r="P28" s="828">
        <f t="shared" si="1"/>
        <v>0</v>
      </c>
      <c r="S28" s="536"/>
      <c r="T28" s="537"/>
      <c r="U28" s="538"/>
    </row>
    <row r="29" spans="1:21" s="40" customFormat="1" ht="15" customHeight="1">
      <c r="A29" s="437">
        <v>15</v>
      </c>
      <c r="B29" s="47"/>
      <c r="C29" s="321">
        <v>1400001</v>
      </c>
      <c r="D29" s="321">
        <v>1500000</v>
      </c>
      <c r="E29" s="257"/>
      <c r="F29" s="184"/>
      <c r="G29" s="282"/>
      <c r="H29" s="184"/>
      <c r="I29" s="823"/>
      <c r="J29" s="358">
        <f t="shared" si="0"/>
        <v>0</v>
      </c>
      <c r="K29" s="257"/>
      <c r="L29" s="184"/>
      <c r="M29" s="282"/>
      <c r="N29" s="184"/>
      <c r="O29" s="823"/>
      <c r="P29" s="828">
        <f t="shared" si="1"/>
        <v>0</v>
      </c>
      <c r="S29" s="536"/>
      <c r="T29" s="537"/>
      <c r="U29" s="538"/>
    </row>
    <row r="30" spans="1:21" s="40" customFormat="1" ht="15" customHeight="1">
      <c r="A30" s="437">
        <v>16</v>
      </c>
      <c r="B30" s="47"/>
      <c r="C30" s="321">
        <v>1500001</v>
      </c>
      <c r="D30" s="321">
        <v>1600000</v>
      </c>
      <c r="E30" s="257"/>
      <c r="F30" s="184"/>
      <c r="G30" s="282"/>
      <c r="H30" s="184"/>
      <c r="I30" s="823"/>
      <c r="J30" s="358">
        <f t="shared" si="0"/>
        <v>0</v>
      </c>
      <c r="K30" s="257"/>
      <c r="L30" s="184"/>
      <c r="M30" s="282"/>
      <c r="N30" s="184"/>
      <c r="O30" s="823"/>
      <c r="P30" s="828">
        <f t="shared" si="1"/>
        <v>0</v>
      </c>
      <c r="S30" s="536"/>
      <c r="T30" s="537"/>
      <c r="U30" s="538"/>
    </row>
    <row r="31" spans="1:21" s="40" customFormat="1" ht="15" customHeight="1">
      <c r="A31" s="437">
        <v>17</v>
      </c>
      <c r="B31" s="47"/>
      <c r="C31" s="321">
        <v>1600001</v>
      </c>
      <c r="D31" s="321">
        <v>1700000</v>
      </c>
      <c r="E31" s="257"/>
      <c r="F31" s="184"/>
      <c r="G31" s="282"/>
      <c r="H31" s="184"/>
      <c r="I31" s="823"/>
      <c r="J31" s="358">
        <f t="shared" si="0"/>
        <v>0</v>
      </c>
      <c r="K31" s="257"/>
      <c r="L31" s="184"/>
      <c r="M31" s="282"/>
      <c r="N31" s="184"/>
      <c r="O31" s="823"/>
      <c r="P31" s="828">
        <f t="shared" si="1"/>
        <v>0</v>
      </c>
      <c r="S31" s="536"/>
      <c r="T31" s="537"/>
      <c r="U31" s="538"/>
    </row>
    <row r="32" spans="1:21" s="40" customFormat="1" ht="15" customHeight="1">
      <c r="A32" s="437">
        <v>18</v>
      </c>
      <c r="B32" s="47"/>
      <c r="C32" s="321">
        <v>1700001</v>
      </c>
      <c r="D32" s="321">
        <v>1800000</v>
      </c>
      <c r="E32" s="257"/>
      <c r="F32" s="184"/>
      <c r="G32" s="282"/>
      <c r="H32" s="184"/>
      <c r="I32" s="823"/>
      <c r="J32" s="358">
        <f t="shared" si="0"/>
        <v>0</v>
      </c>
      <c r="K32" s="257"/>
      <c r="L32" s="184"/>
      <c r="M32" s="282"/>
      <c r="N32" s="184"/>
      <c r="O32" s="823"/>
      <c r="P32" s="828">
        <f t="shared" si="1"/>
        <v>0</v>
      </c>
      <c r="S32" s="536"/>
      <c r="T32" s="537"/>
      <c r="U32" s="538"/>
    </row>
    <row r="33" spans="1:21" s="40" customFormat="1" ht="15" customHeight="1">
      <c r="A33" s="437">
        <v>19</v>
      </c>
      <c r="B33" s="47"/>
      <c r="C33" s="321">
        <v>1800001</v>
      </c>
      <c r="D33" s="321">
        <v>1900000</v>
      </c>
      <c r="E33" s="257"/>
      <c r="F33" s="184"/>
      <c r="G33" s="282"/>
      <c r="H33" s="184"/>
      <c r="I33" s="823"/>
      <c r="J33" s="358">
        <f t="shared" si="0"/>
        <v>0</v>
      </c>
      <c r="K33" s="257"/>
      <c r="L33" s="184"/>
      <c r="M33" s="282"/>
      <c r="N33" s="184"/>
      <c r="O33" s="823"/>
      <c r="P33" s="828">
        <f t="shared" si="1"/>
        <v>0</v>
      </c>
      <c r="S33" s="536"/>
      <c r="T33" s="537"/>
      <c r="U33" s="538"/>
    </row>
    <row r="34" spans="1:21" s="40" customFormat="1" ht="15" customHeight="1">
      <c r="A34" s="437">
        <v>20</v>
      </c>
      <c r="B34" s="47"/>
      <c r="C34" s="321">
        <v>1900001</v>
      </c>
      <c r="D34" s="321">
        <v>2000000</v>
      </c>
      <c r="E34" s="257"/>
      <c r="F34" s="184"/>
      <c r="G34" s="282"/>
      <c r="H34" s="184"/>
      <c r="I34" s="823"/>
      <c r="J34" s="358">
        <f t="shared" si="0"/>
        <v>0</v>
      </c>
      <c r="K34" s="257"/>
      <c r="L34" s="184"/>
      <c r="M34" s="282"/>
      <c r="N34" s="184"/>
      <c r="O34" s="823"/>
      <c r="P34" s="828">
        <f t="shared" si="1"/>
        <v>0</v>
      </c>
      <c r="S34" s="536"/>
      <c r="T34" s="537"/>
      <c r="U34" s="538"/>
    </row>
    <row r="35" spans="1:21" s="40" customFormat="1" ht="15" customHeight="1">
      <c r="A35" s="437">
        <v>21</v>
      </c>
      <c r="B35" s="47"/>
      <c r="C35" s="321">
        <v>2000001</v>
      </c>
      <c r="D35" s="321">
        <v>2100000</v>
      </c>
      <c r="E35" s="257"/>
      <c r="F35" s="184"/>
      <c r="G35" s="282"/>
      <c r="H35" s="184"/>
      <c r="I35" s="823"/>
      <c r="J35" s="358">
        <f t="shared" si="0"/>
        <v>0</v>
      </c>
      <c r="K35" s="257"/>
      <c r="L35" s="184"/>
      <c r="M35" s="282"/>
      <c r="N35" s="184"/>
      <c r="O35" s="823"/>
      <c r="P35" s="828">
        <f t="shared" si="1"/>
        <v>0</v>
      </c>
      <c r="S35" s="536"/>
      <c r="T35" s="537"/>
      <c r="U35" s="538"/>
    </row>
    <row r="36" spans="1:21" s="40" customFormat="1" ht="15" customHeight="1">
      <c r="A36" s="437">
        <v>22</v>
      </c>
      <c r="B36" s="47"/>
      <c r="C36" s="321">
        <v>2100001</v>
      </c>
      <c r="D36" s="321">
        <v>2200000</v>
      </c>
      <c r="E36" s="257"/>
      <c r="F36" s="184"/>
      <c r="G36" s="282"/>
      <c r="H36" s="184"/>
      <c r="I36" s="823"/>
      <c r="J36" s="358">
        <f t="shared" si="0"/>
        <v>0</v>
      </c>
      <c r="K36" s="257"/>
      <c r="L36" s="184"/>
      <c r="M36" s="282"/>
      <c r="N36" s="184"/>
      <c r="O36" s="823"/>
      <c r="P36" s="828">
        <f t="shared" si="1"/>
        <v>0</v>
      </c>
      <c r="S36" s="536"/>
      <c r="T36" s="537"/>
      <c r="U36" s="538"/>
    </row>
    <row r="37" spans="1:21" s="40" customFormat="1" ht="15" customHeight="1">
      <c r="A37" s="437">
        <v>23</v>
      </c>
      <c r="B37" s="47"/>
      <c r="C37" s="321">
        <v>2200001</v>
      </c>
      <c r="D37" s="321">
        <v>2300000</v>
      </c>
      <c r="E37" s="257"/>
      <c r="F37" s="184"/>
      <c r="G37" s="282"/>
      <c r="H37" s="184"/>
      <c r="I37" s="823"/>
      <c r="J37" s="358">
        <f t="shared" si="0"/>
        <v>0</v>
      </c>
      <c r="K37" s="257"/>
      <c r="L37" s="184"/>
      <c r="M37" s="282"/>
      <c r="N37" s="184"/>
      <c r="O37" s="823"/>
      <c r="P37" s="828">
        <f t="shared" si="1"/>
        <v>0</v>
      </c>
      <c r="S37" s="536"/>
      <c r="T37" s="537"/>
      <c r="U37" s="538"/>
    </row>
    <row r="38" spans="1:21" s="40" customFormat="1" ht="15" customHeight="1">
      <c r="A38" s="437">
        <v>24</v>
      </c>
      <c r="B38" s="47"/>
      <c r="C38" s="321">
        <v>2300001</v>
      </c>
      <c r="D38" s="321">
        <v>2400000</v>
      </c>
      <c r="E38" s="257"/>
      <c r="F38" s="184"/>
      <c r="G38" s="282"/>
      <c r="H38" s="184"/>
      <c r="I38" s="823"/>
      <c r="J38" s="358">
        <f t="shared" si="0"/>
        <v>0</v>
      </c>
      <c r="K38" s="257"/>
      <c r="L38" s="184"/>
      <c r="M38" s="282"/>
      <c r="N38" s="184"/>
      <c r="O38" s="823"/>
      <c r="P38" s="828">
        <f t="shared" si="1"/>
        <v>0</v>
      </c>
      <c r="S38" s="536"/>
      <c r="T38" s="537"/>
      <c r="U38" s="538"/>
    </row>
    <row r="39" spans="1:21" s="40" customFormat="1" ht="15" customHeight="1">
      <c r="A39" s="437">
        <v>25</v>
      </c>
      <c r="B39" s="47"/>
      <c r="C39" s="321">
        <v>2400001</v>
      </c>
      <c r="D39" s="321">
        <v>2500000</v>
      </c>
      <c r="E39" s="257"/>
      <c r="F39" s="184"/>
      <c r="G39" s="282"/>
      <c r="H39" s="184"/>
      <c r="I39" s="823"/>
      <c r="J39" s="358">
        <f t="shared" si="0"/>
        <v>0</v>
      </c>
      <c r="K39" s="257"/>
      <c r="L39" s="184"/>
      <c r="M39" s="282"/>
      <c r="N39" s="184"/>
      <c r="O39" s="823"/>
      <c r="P39" s="828">
        <f t="shared" si="1"/>
        <v>0</v>
      </c>
      <c r="S39" s="536"/>
      <c r="T39" s="537"/>
      <c r="U39" s="538"/>
    </row>
    <row r="40" spans="1:21" s="40" customFormat="1" ht="15" customHeight="1">
      <c r="A40" s="437">
        <v>26</v>
      </c>
      <c r="B40" s="47"/>
      <c r="C40" s="998" t="s">
        <v>242</v>
      </c>
      <c r="D40" s="999"/>
      <c r="E40" s="257"/>
      <c r="F40" s="184"/>
      <c r="G40" s="282"/>
      <c r="H40" s="184"/>
      <c r="I40" s="823"/>
      <c r="J40" s="358">
        <f t="shared" si="0"/>
        <v>0</v>
      </c>
      <c r="K40" s="257"/>
      <c r="L40" s="184"/>
      <c r="M40" s="282"/>
      <c r="N40" s="184"/>
      <c r="O40" s="823"/>
      <c r="P40" s="828">
        <f t="shared" si="1"/>
        <v>0</v>
      </c>
      <c r="S40" s="536"/>
      <c r="T40" s="537"/>
      <c r="U40" s="538"/>
    </row>
    <row r="41" spans="1:21" s="40" customFormat="1" ht="3" customHeight="1">
      <c r="A41" s="438"/>
      <c r="B41" s="47"/>
      <c r="C41" s="396"/>
      <c r="D41" s="445"/>
      <c r="E41" s="257"/>
      <c r="F41" s="121"/>
      <c r="G41" s="282"/>
      <c r="H41" s="121"/>
      <c r="I41" s="823"/>
      <c r="J41" s="825"/>
      <c r="K41" s="257"/>
      <c r="L41" s="121"/>
      <c r="M41" s="282"/>
      <c r="N41" s="121"/>
      <c r="O41" s="823"/>
      <c r="P41" s="829"/>
      <c r="S41" s="536"/>
      <c r="T41" s="537"/>
      <c r="U41" s="538"/>
    </row>
    <row r="42" spans="1:21" s="40" customFormat="1" ht="21" customHeight="1" thickBot="1">
      <c r="A42" s="447">
        <v>27</v>
      </c>
      <c r="B42" s="435"/>
      <c r="C42" s="185" t="s">
        <v>84</v>
      </c>
      <c r="D42" s="185"/>
      <c r="E42" s="261"/>
      <c r="F42" s="182">
        <f>SUM(F14:F41)</f>
        <v>0</v>
      </c>
      <c r="G42" s="305"/>
      <c r="H42" s="182">
        <f>SUM(H14:H41)</f>
        <v>0</v>
      </c>
      <c r="I42" s="824"/>
      <c r="J42" s="826">
        <f t="shared" si="0"/>
        <v>0</v>
      </c>
      <c r="K42" s="261"/>
      <c r="L42" s="182">
        <f>SUM(L14:L41)</f>
        <v>0</v>
      </c>
      <c r="M42" s="305"/>
      <c r="N42" s="182">
        <f>SUM(N14:N41)</f>
        <v>0</v>
      </c>
      <c r="O42" s="824"/>
      <c r="P42" s="830">
        <f>IF(L42=0,0,N42/L42)</f>
        <v>0</v>
      </c>
      <c r="S42" s="536"/>
      <c r="T42" s="537"/>
      <c r="U42" s="538"/>
    </row>
    <row r="43" spans="1:21" s="1" customFormat="1" ht="16.5" thickTop="1">
      <c r="A43" s="1" t="s">
        <v>68</v>
      </c>
      <c r="C43" s="173"/>
      <c r="D43" s="173"/>
      <c r="F43" s="1002" t="s">
        <v>233</v>
      </c>
      <c r="G43" s="1002"/>
      <c r="H43" s="1002"/>
      <c r="I43" s="1002"/>
      <c r="J43" s="1002"/>
      <c r="K43" s="1002"/>
      <c r="L43" s="1002"/>
      <c r="M43" s="1002"/>
      <c r="N43" s="1002"/>
      <c r="O43" s="1002"/>
      <c r="P43" s="1002"/>
      <c r="S43" s="527"/>
      <c r="T43" s="528"/>
      <c r="U43" s="529"/>
    </row>
    <row r="44" spans="1:21" s="1" customFormat="1" ht="12" customHeight="1">
      <c r="A44" s="767" t="str">
        <f>$A$2</f>
        <v>Report Year:  2014</v>
      </c>
      <c r="C44" s="173"/>
      <c r="D44" s="173"/>
      <c r="F44" s="217"/>
      <c r="G44" s="174"/>
      <c r="H44" s="174"/>
      <c r="I44" s="174"/>
      <c r="J44" s="174"/>
      <c r="K44" s="217"/>
      <c r="L44" s="217"/>
      <c r="M44" s="217"/>
      <c r="N44" s="217"/>
      <c r="O44" s="217"/>
      <c r="P44" s="264"/>
      <c r="S44" s="520"/>
      <c r="T44" s="448"/>
      <c r="U44" s="521"/>
    </row>
    <row r="45" spans="1:21" s="145" customFormat="1" ht="13.5" customHeight="1">
      <c r="A45" s="40" t="s">
        <v>41</v>
      </c>
      <c r="B45" s="40"/>
      <c r="C45" s="83"/>
      <c r="D45" s="83"/>
      <c r="F45" s="794">
        <f>+SignaturePage!$A$6</f>
        <v>0</v>
      </c>
      <c r="G45" s="794"/>
      <c r="H45" s="796"/>
      <c r="I45" s="796"/>
      <c r="J45" s="796"/>
      <c r="K45" s="796"/>
      <c r="L45" s="796"/>
      <c r="N45" s="146" t="s">
        <v>43</v>
      </c>
      <c r="P45" s="124">
        <f>+SignaturePage!$J$6</f>
        <v>0</v>
      </c>
      <c r="S45" s="539"/>
      <c r="T45" s="540"/>
      <c r="U45" s="541"/>
    </row>
    <row r="46" spans="1:21" s="1" customFormat="1" ht="5.25" customHeight="1">
      <c r="A46" s="260"/>
      <c r="B46" s="260"/>
      <c r="C46" s="309"/>
      <c r="D46" s="309"/>
      <c r="E46" s="260"/>
      <c r="F46" s="310"/>
      <c r="G46" s="312"/>
      <c r="H46" s="312"/>
      <c r="I46" s="312"/>
      <c r="J46" s="312"/>
      <c r="K46" s="310"/>
      <c r="L46" s="310"/>
      <c r="M46" s="310"/>
      <c r="N46" s="310"/>
      <c r="O46" s="310"/>
      <c r="P46" s="311"/>
      <c r="S46" s="527"/>
      <c r="T46" s="528"/>
      <c r="U46" s="529"/>
    </row>
    <row r="47" spans="3:21" s="1" customFormat="1" ht="15.75">
      <c r="C47" s="173"/>
      <c r="D47" s="173"/>
      <c r="F47" s="217"/>
      <c r="G47" s="174"/>
      <c r="H47" s="174"/>
      <c r="I47" s="174"/>
      <c r="J47" s="174"/>
      <c r="K47" s="217"/>
      <c r="L47" s="217"/>
      <c r="M47" s="217"/>
      <c r="N47" s="217"/>
      <c r="O47" s="217"/>
      <c r="P47" s="263" t="s">
        <v>159</v>
      </c>
      <c r="S47" s="527"/>
      <c r="T47" s="528"/>
      <c r="U47" s="529"/>
    </row>
    <row r="48" spans="3:21" s="1" customFormat="1" ht="5.25" customHeight="1">
      <c r="C48" s="173"/>
      <c r="D48" s="173"/>
      <c r="F48" s="157"/>
      <c r="G48" s="156"/>
      <c r="H48" s="156"/>
      <c r="I48" s="156"/>
      <c r="J48" s="156"/>
      <c r="K48" s="156"/>
      <c r="L48" s="156"/>
      <c r="M48" s="156"/>
      <c r="S48" s="527"/>
      <c r="T48" s="528"/>
      <c r="U48" s="529"/>
    </row>
    <row r="49" spans="1:21" s="1" customFormat="1" ht="12.75">
      <c r="A49" s="35"/>
      <c r="B49" s="35"/>
      <c r="C49" s="1" t="s">
        <v>164</v>
      </c>
      <c r="E49"/>
      <c r="F49" s="37" t="s">
        <v>158</v>
      </c>
      <c r="H49" s="1003"/>
      <c r="I49" s="1004"/>
      <c r="J49" s="1005"/>
      <c r="L49" s="265" t="s">
        <v>157</v>
      </c>
      <c r="M49" s="216"/>
      <c r="S49" s="527"/>
      <c r="T49" s="528"/>
      <c r="U49" s="529"/>
    </row>
    <row r="50" spans="1:21" s="33" customFormat="1" ht="9" customHeight="1" thickBot="1">
      <c r="A50" s="705"/>
      <c r="B50" s="705"/>
      <c r="C50" s="706"/>
      <c r="D50" s="706"/>
      <c r="E50" s="238"/>
      <c r="F50" s="238"/>
      <c r="G50" s="240"/>
      <c r="H50" s="240"/>
      <c r="I50" s="241"/>
      <c r="J50" s="241"/>
      <c r="K50" s="241"/>
      <c r="L50" s="241"/>
      <c r="M50" s="240"/>
      <c r="N50" s="242"/>
      <c r="O50" s="242"/>
      <c r="P50" s="242"/>
      <c r="S50" s="527"/>
      <c r="T50" s="528"/>
      <c r="U50" s="529"/>
    </row>
    <row r="51" spans="3:21" s="1" customFormat="1" ht="8.25" customHeight="1">
      <c r="C51" s="173"/>
      <c r="D51" s="173"/>
      <c r="G51" s="32"/>
      <c r="H51" s="32"/>
      <c r="I51" s="32"/>
      <c r="J51" s="32"/>
      <c r="K51" s="32"/>
      <c r="L51" s="32"/>
      <c r="M51" s="32"/>
      <c r="S51" s="527"/>
      <c r="T51" s="528"/>
      <c r="U51" s="529"/>
    </row>
    <row r="52" spans="3:21" s="328" customFormat="1" ht="11.25" customHeight="1" thickBot="1">
      <c r="C52" s="329"/>
      <c r="D52" s="329"/>
      <c r="F52" s="335" t="s">
        <v>173</v>
      </c>
      <c r="G52" s="333"/>
      <c r="H52" s="335" t="s">
        <v>174</v>
      </c>
      <c r="I52" s="334"/>
      <c r="J52" s="335" t="s">
        <v>175</v>
      </c>
      <c r="K52" s="334"/>
      <c r="L52" s="335" t="s">
        <v>176</v>
      </c>
      <c r="M52" s="334"/>
      <c r="N52" s="335" t="s">
        <v>177</v>
      </c>
      <c r="O52" s="330"/>
      <c r="P52" s="335" t="s">
        <v>178</v>
      </c>
      <c r="S52" s="530"/>
      <c r="T52" s="531"/>
      <c r="U52" s="532"/>
    </row>
    <row r="53" spans="1:21" s="171" customFormat="1" ht="17.25" customHeight="1" thickBot="1">
      <c r="A53" s="252"/>
      <c r="B53" s="252"/>
      <c r="C53" s="707"/>
      <c r="D53" s="707"/>
      <c r="E53" s="255"/>
      <c r="F53" s="248"/>
      <c r="G53" s="249"/>
      <c r="H53" s="249" t="s">
        <v>96</v>
      </c>
      <c r="I53" s="250"/>
      <c r="J53" s="251"/>
      <c r="K53" s="243"/>
      <c r="L53" s="244"/>
      <c r="M53" s="245"/>
      <c r="N53" s="245" t="s">
        <v>93</v>
      </c>
      <c r="O53" s="246"/>
      <c r="P53" s="247"/>
      <c r="S53" s="533"/>
      <c r="T53" s="534"/>
      <c r="U53" s="535"/>
    </row>
    <row r="54" spans="3:21" s="40" customFormat="1" ht="3.75" customHeight="1">
      <c r="C54" s="443"/>
      <c r="D54" s="444"/>
      <c r="E54" s="152"/>
      <c r="F54" s="306"/>
      <c r="G54" s="256"/>
      <c r="H54" s="308"/>
      <c r="I54" s="256"/>
      <c r="J54" s="307"/>
      <c r="K54" s="47"/>
      <c r="L54" s="306"/>
      <c r="M54" s="256"/>
      <c r="N54" s="308"/>
      <c r="O54" s="256"/>
      <c r="P54" s="256"/>
      <c r="S54" s="536"/>
      <c r="T54" s="537"/>
      <c r="U54" s="538"/>
    </row>
    <row r="55" spans="1:21" s="40" customFormat="1" ht="22.5" customHeight="1">
      <c r="A55" s="436"/>
      <c r="B55" s="47"/>
      <c r="C55" s="1000" t="s">
        <v>97</v>
      </c>
      <c r="D55" s="1001"/>
      <c r="E55" s="145"/>
      <c r="F55" s="822" t="s">
        <v>466</v>
      </c>
      <c r="G55" s="262"/>
      <c r="H55" s="158" t="s">
        <v>160</v>
      </c>
      <c r="I55" s="262"/>
      <c r="J55" s="172" t="s">
        <v>460</v>
      </c>
      <c r="K55" s="262"/>
      <c r="L55" s="822" t="s">
        <v>466</v>
      </c>
      <c r="M55" s="262"/>
      <c r="N55" s="158" t="s">
        <v>160</v>
      </c>
      <c r="O55" s="262"/>
      <c r="P55" s="821" t="s">
        <v>461</v>
      </c>
      <c r="S55" s="536"/>
      <c r="T55" s="537"/>
      <c r="U55" s="538"/>
    </row>
    <row r="56" spans="1:21" s="40" customFormat="1" ht="6" customHeight="1">
      <c r="A56" s="330"/>
      <c r="C56" s="439"/>
      <c r="D56" s="440"/>
      <c r="E56" s="257"/>
      <c r="G56" s="275"/>
      <c r="H56" s="121"/>
      <c r="I56" s="282"/>
      <c r="J56" s="120"/>
      <c r="K56" s="257"/>
      <c r="M56" s="275"/>
      <c r="N56" s="121"/>
      <c r="O56" s="282"/>
      <c r="P56" s="827"/>
      <c r="S56" s="536"/>
      <c r="T56" s="537"/>
      <c r="U56" s="538"/>
    </row>
    <row r="57" spans="1:21" s="40" customFormat="1" ht="15" customHeight="1">
      <c r="A57" s="437">
        <v>1</v>
      </c>
      <c r="B57" s="47"/>
      <c r="C57" s="996" t="s">
        <v>241</v>
      </c>
      <c r="D57" s="997"/>
      <c r="E57" s="257"/>
      <c r="F57" s="183"/>
      <c r="G57" s="282"/>
      <c r="H57" s="183"/>
      <c r="I57" s="823"/>
      <c r="J57" s="358">
        <f aca="true" t="shared" si="2" ref="J57:J82">IF(F57=0,0,H57/F57)</f>
        <v>0</v>
      </c>
      <c r="K57" s="257"/>
      <c r="L57" s="183"/>
      <c r="M57" s="282"/>
      <c r="N57" s="183"/>
      <c r="O57" s="823"/>
      <c r="P57" s="828">
        <f aca="true" t="shared" si="3" ref="P57:P82">IF(L57=0,0,N57/L57)</f>
        <v>0</v>
      </c>
      <c r="S57" s="536"/>
      <c r="T57" s="537"/>
      <c r="U57" s="538"/>
    </row>
    <row r="58" spans="1:21" s="40" customFormat="1" ht="15" customHeight="1">
      <c r="A58" s="437">
        <v>2</v>
      </c>
      <c r="B58" s="47"/>
      <c r="C58" s="321">
        <v>100001</v>
      </c>
      <c r="D58" s="321">
        <v>200000</v>
      </c>
      <c r="E58" s="257"/>
      <c r="F58" s="184"/>
      <c r="G58" s="282"/>
      <c r="H58" s="184"/>
      <c r="I58" s="823"/>
      <c r="J58" s="358">
        <f t="shared" si="2"/>
        <v>0</v>
      </c>
      <c r="K58" s="257"/>
      <c r="L58" s="184"/>
      <c r="M58" s="282"/>
      <c r="N58" s="184"/>
      <c r="O58" s="823"/>
      <c r="P58" s="828">
        <f t="shared" si="3"/>
        <v>0</v>
      </c>
      <c r="S58" s="536"/>
      <c r="T58" s="537"/>
      <c r="U58" s="538"/>
    </row>
    <row r="59" spans="1:21" s="40" customFormat="1" ht="15" customHeight="1">
      <c r="A59" s="437">
        <v>3</v>
      </c>
      <c r="B59" s="47"/>
      <c r="C59" s="321">
        <v>200001</v>
      </c>
      <c r="D59" s="321">
        <v>300000</v>
      </c>
      <c r="E59" s="257"/>
      <c r="F59" s="184"/>
      <c r="G59" s="282"/>
      <c r="H59" s="184"/>
      <c r="I59" s="823"/>
      <c r="J59" s="358">
        <f t="shared" si="2"/>
        <v>0</v>
      </c>
      <c r="K59" s="257"/>
      <c r="L59" s="184"/>
      <c r="M59" s="282"/>
      <c r="N59" s="184"/>
      <c r="O59" s="823"/>
      <c r="P59" s="828">
        <f t="shared" si="3"/>
        <v>0</v>
      </c>
      <c r="S59" s="536"/>
      <c r="T59" s="537"/>
      <c r="U59" s="538"/>
    </row>
    <row r="60" spans="1:21" s="40" customFormat="1" ht="15" customHeight="1">
      <c r="A60" s="437">
        <v>4</v>
      </c>
      <c r="B60" s="47"/>
      <c r="C60" s="321">
        <v>300001</v>
      </c>
      <c r="D60" s="321">
        <v>400000</v>
      </c>
      <c r="E60" s="257"/>
      <c r="F60" s="184"/>
      <c r="G60" s="282"/>
      <c r="H60" s="184"/>
      <c r="I60" s="823"/>
      <c r="J60" s="358">
        <f t="shared" si="2"/>
        <v>0</v>
      </c>
      <c r="K60" s="257"/>
      <c r="L60" s="184"/>
      <c r="M60" s="282"/>
      <c r="N60" s="184"/>
      <c r="O60" s="823"/>
      <c r="P60" s="828">
        <f t="shared" si="3"/>
        <v>0</v>
      </c>
      <c r="S60" s="536"/>
      <c r="T60" s="537"/>
      <c r="U60" s="538"/>
    </row>
    <row r="61" spans="1:21" s="40" customFormat="1" ht="15" customHeight="1">
      <c r="A61" s="437">
        <v>5</v>
      </c>
      <c r="B61" s="47"/>
      <c r="C61" s="321">
        <v>400001</v>
      </c>
      <c r="D61" s="321">
        <v>500000</v>
      </c>
      <c r="E61" s="257"/>
      <c r="F61" s="184"/>
      <c r="G61" s="282"/>
      <c r="H61" s="184"/>
      <c r="I61" s="823"/>
      <c r="J61" s="358">
        <f t="shared" si="2"/>
        <v>0</v>
      </c>
      <c r="K61" s="257"/>
      <c r="L61" s="184"/>
      <c r="M61" s="282"/>
      <c r="N61" s="184"/>
      <c r="O61" s="823"/>
      <c r="P61" s="828">
        <f t="shared" si="3"/>
        <v>0</v>
      </c>
      <c r="S61" s="542"/>
      <c r="T61" s="543"/>
      <c r="U61" s="538"/>
    </row>
    <row r="62" spans="1:21" s="40" customFormat="1" ht="15" customHeight="1">
      <c r="A62" s="437">
        <v>6</v>
      </c>
      <c r="B62" s="47"/>
      <c r="C62" s="321">
        <v>500001</v>
      </c>
      <c r="D62" s="321">
        <v>600000</v>
      </c>
      <c r="E62" s="257"/>
      <c r="F62" s="184"/>
      <c r="G62" s="282"/>
      <c r="H62" s="184"/>
      <c r="I62" s="823"/>
      <c r="J62" s="358">
        <f t="shared" si="2"/>
        <v>0</v>
      </c>
      <c r="K62" s="257"/>
      <c r="L62" s="184"/>
      <c r="M62" s="282"/>
      <c r="N62" s="184"/>
      <c r="O62" s="823"/>
      <c r="P62" s="828">
        <f t="shared" si="3"/>
        <v>0</v>
      </c>
      <c r="S62" s="542"/>
      <c r="T62" s="543"/>
      <c r="U62" s="538"/>
    </row>
    <row r="63" spans="1:21" s="40" customFormat="1" ht="15" customHeight="1">
      <c r="A63" s="437">
        <v>7</v>
      </c>
      <c r="B63" s="47"/>
      <c r="C63" s="321">
        <v>600001</v>
      </c>
      <c r="D63" s="321">
        <v>700000</v>
      </c>
      <c r="E63" s="257"/>
      <c r="F63" s="184"/>
      <c r="G63" s="282"/>
      <c r="H63" s="184"/>
      <c r="I63" s="823"/>
      <c r="J63" s="358">
        <f t="shared" si="2"/>
        <v>0</v>
      </c>
      <c r="K63" s="257"/>
      <c r="L63" s="184"/>
      <c r="M63" s="282"/>
      <c r="N63" s="184"/>
      <c r="O63" s="823"/>
      <c r="P63" s="828">
        <f t="shared" si="3"/>
        <v>0</v>
      </c>
      <c r="S63" s="542"/>
      <c r="T63" s="543"/>
      <c r="U63" s="538"/>
    </row>
    <row r="64" spans="1:21" s="40" customFormat="1" ht="15" customHeight="1">
      <c r="A64" s="437">
        <v>8</v>
      </c>
      <c r="B64" s="47"/>
      <c r="C64" s="321">
        <v>700001</v>
      </c>
      <c r="D64" s="321">
        <v>800000</v>
      </c>
      <c r="E64" s="257"/>
      <c r="F64" s="184"/>
      <c r="G64" s="282"/>
      <c r="H64" s="184"/>
      <c r="I64" s="823"/>
      <c r="J64" s="358">
        <f t="shared" si="2"/>
        <v>0</v>
      </c>
      <c r="K64" s="257"/>
      <c r="L64" s="184"/>
      <c r="M64" s="282"/>
      <c r="N64" s="184"/>
      <c r="O64" s="823"/>
      <c r="P64" s="828">
        <f t="shared" si="3"/>
        <v>0</v>
      </c>
      <c r="S64" s="542"/>
      <c r="T64" s="543"/>
      <c r="U64" s="538"/>
    </row>
    <row r="65" spans="1:21" s="40" customFormat="1" ht="15" customHeight="1">
      <c r="A65" s="437">
        <v>9</v>
      </c>
      <c r="B65" s="47"/>
      <c r="C65" s="321">
        <v>800001</v>
      </c>
      <c r="D65" s="321">
        <v>900000</v>
      </c>
      <c r="E65" s="257"/>
      <c r="F65" s="184"/>
      <c r="G65" s="282"/>
      <c r="H65" s="184"/>
      <c r="I65" s="823"/>
      <c r="J65" s="358">
        <f t="shared" si="2"/>
        <v>0</v>
      </c>
      <c r="K65" s="257"/>
      <c r="L65" s="184"/>
      <c r="M65" s="282"/>
      <c r="N65" s="184"/>
      <c r="O65" s="823"/>
      <c r="P65" s="828">
        <f t="shared" si="3"/>
        <v>0</v>
      </c>
      <c r="S65" s="542"/>
      <c r="T65" s="543"/>
      <c r="U65" s="538"/>
    </row>
    <row r="66" spans="1:21" s="40" customFormat="1" ht="15" customHeight="1">
      <c r="A66" s="437">
        <v>10</v>
      </c>
      <c r="B66" s="47"/>
      <c r="C66" s="321">
        <v>900001</v>
      </c>
      <c r="D66" s="321">
        <v>1000000</v>
      </c>
      <c r="E66" s="257"/>
      <c r="F66" s="184"/>
      <c r="G66" s="282"/>
      <c r="H66" s="184"/>
      <c r="I66" s="823"/>
      <c r="J66" s="358">
        <f t="shared" si="2"/>
        <v>0</v>
      </c>
      <c r="K66" s="257"/>
      <c r="L66" s="184"/>
      <c r="M66" s="282"/>
      <c r="N66" s="184"/>
      <c r="O66" s="823"/>
      <c r="P66" s="828">
        <f t="shared" si="3"/>
        <v>0</v>
      </c>
      <c r="S66" s="542"/>
      <c r="T66" s="543"/>
      <c r="U66" s="538"/>
    </row>
    <row r="67" spans="1:21" s="40" customFormat="1" ht="15" customHeight="1">
      <c r="A67" s="437">
        <v>11</v>
      </c>
      <c r="B67" s="47"/>
      <c r="C67" s="321">
        <v>1000001</v>
      </c>
      <c r="D67" s="321">
        <v>1100000</v>
      </c>
      <c r="E67" s="257"/>
      <c r="F67" s="184"/>
      <c r="G67" s="282"/>
      <c r="H67" s="184"/>
      <c r="I67" s="823"/>
      <c r="J67" s="358">
        <f t="shared" si="2"/>
        <v>0</v>
      </c>
      <c r="K67" s="257"/>
      <c r="L67" s="184"/>
      <c r="M67" s="282"/>
      <c r="N67" s="184"/>
      <c r="O67" s="823"/>
      <c r="P67" s="828">
        <f t="shared" si="3"/>
        <v>0</v>
      </c>
      <c r="S67" s="542"/>
      <c r="T67" s="543"/>
      <c r="U67" s="538"/>
    </row>
    <row r="68" spans="1:21" s="40" customFormat="1" ht="15" customHeight="1">
      <c r="A68" s="437">
        <v>12</v>
      </c>
      <c r="B68" s="47"/>
      <c r="C68" s="321">
        <v>1100001</v>
      </c>
      <c r="D68" s="321">
        <v>1200000</v>
      </c>
      <c r="E68" s="257"/>
      <c r="F68" s="184"/>
      <c r="G68" s="282"/>
      <c r="H68" s="184"/>
      <c r="I68" s="823"/>
      <c r="J68" s="358">
        <f t="shared" si="2"/>
        <v>0</v>
      </c>
      <c r="K68" s="257"/>
      <c r="L68" s="184"/>
      <c r="M68" s="282"/>
      <c r="N68" s="184"/>
      <c r="O68" s="823"/>
      <c r="P68" s="828">
        <f t="shared" si="3"/>
        <v>0</v>
      </c>
      <c r="S68" s="542"/>
      <c r="T68" s="543"/>
      <c r="U68" s="538"/>
    </row>
    <row r="69" spans="1:21" s="40" customFormat="1" ht="15" customHeight="1">
      <c r="A69" s="437">
        <v>13</v>
      </c>
      <c r="B69" s="47"/>
      <c r="C69" s="321">
        <v>1200001</v>
      </c>
      <c r="D69" s="321">
        <v>1300000</v>
      </c>
      <c r="E69" s="257"/>
      <c r="F69" s="184"/>
      <c r="G69" s="282"/>
      <c r="H69" s="184"/>
      <c r="I69" s="823"/>
      <c r="J69" s="358">
        <f t="shared" si="2"/>
        <v>0</v>
      </c>
      <c r="K69" s="257"/>
      <c r="L69" s="184"/>
      <c r="M69" s="282"/>
      <c r="N69" s="184"/>
      <c r="O69" s="823"/>
      <c r="P69" s="828">
        <f t="shared" si="3"/>
        <v>0</v>
      </c>
      <c r="S69" s="542"/>
      <c r="T69" s="543"/>
      <c r="U69" s="538"/>
    </row>
    <row r="70" spans="1:21" s="40" customFormat="1" ht="15" customHeight="1">
      <c r="A70" s="437">
        <v>14</v>
      </c>
      <c r="B70" s="47"/>
      <c r="C70" s="321">
        <v>1300001</v>
      </c>
      <c r="D70" s="321">
        <v>1400000</v>
      </c>
      <c r="E70" s="257"/>
      <c r="F70" s="184"/>
      <c r="G70" s="282"/>
      <c r="H70" s="184"/>
      <c r="I70" s="823"/>
      <c r="J70" s="358">
        <f t="shared" si="2"/>
        <v>0</v>
      </c>
      <c r="K70" s="257"/>
      <c r="L70" s="184"/>
      <c r="M70" s="282"/>
      <c r="N70" s="184"/>
      <c r="O70" s="823"/>
      <c r="P70" s="828">
        <f t="shared" si="3"/>
        <v>0</v>
      </c>
      <c r="S70" s="542"/>
      <c r="T70" s="543"/>
      <c r="U70" s="538"/>
    </row>
    <row r="71" spans="1:21" s="40" customFormat="1" ht="15" customHeight="1">
      <c r="A71" s="437">
        <v>15</v>
      </c>
      <c r="B71" s="47"/>
      <c r="C71" s="321">
        <v>1400001</v>
      </c>
      <c r="D71" s="321">
        <v>1500000</v>
      </c>
      <c r="E71" s="257"/>
      <c r="F71" s="184"/>
      <c r="G71" s="282"/>
      <c r="H71" s="184"/>
      <c r="I71" s="823"/>
      <c r="J71" s="358">
        <f t="shared" si="2"/>
        <v>0</v>
      </c>
      <c r="K71" s="257"/>
      <c r="L71" s="184"/>
      <c r="M71" s="282"/>
      <c r="N71" s="184"/>
      <c r="O71" s="823"/>
      <c r="P71" s="828">
        <f t="shared" si="3"/>
        <v>0</v>
      </c>
      <c r="S71" s="542"/>
      <c r="T71" s="543"/>
      <c r="U71" s="538"/>
    </row>
    <row r="72" spans="1:21" s="40" customFormat="1" ht="15" customHeight="1">
      <c r="A72" s="437">
        <v>16</v>
      </c>
      <c r="B72" s="47"/>
      <c r="C72" s="321">
        <v>1500001</v>
      </c>
      <c r="D72" s="321">
        <v>1600000</v>
      </c>
      <c r="E72" s="257"/>
      <c r="F72" s="184"/>
      <c r="G72" s="282"/>
      <c r="H72" s="184"/>
      <c r="I72" s="823"/>
      <c r="J72" s="358">
        <f t="shared" si="2"/>
        <v>0</v>
      </c>
      <c r="K72" s="257"/>
      <c r="L72" s="184"/>
      <c r="M72" s="282"/>
      <c r="N72" s="184"/>
      <c r="O72" s="823"/>
      <c r="P72" s="828">
        <f t="shared" si="3"/>
        <v>0</v>
      </c>
      <c r="S72" s="542"/>
      <c r="T72" s="543"/>
      <c r="U72" s="538"/>
    </row>
    <row r="73" spans="1:21" s="40" customFormat="1" ht="15" customHeight="1">
      <c r="A73" s="437">
        <v>17</v>
      </c>
      <c r="B73" s="47"/>
      <c r="C73" s="321">
        <v>1600001</v>
      </c>
      <c r="D73" s="321">
        <v>1700000</v>
      </c>
      <c r="E73" s="257"/>
      <c r="F73" s="184"/>
      <c r="G73" s="282"/>
      <c r="H73" s="184"/>
      <c r="I73" s="823"/>
      <c r="J73" s="358">
        <f t="shared" si="2"/>
        <v>0</v>
      </c>
      <c r="K73" s="257"/>
      <c r="L73" s="184"/>
      <c r="M73" s="282"/>
      <c r="N73" s="184"/>
      <c r="O73" s="823"/>
      <c r="P73" s="828">
        <f t="shared" si="3"/>
        <v>0</v>
      </c>
      <c r="S73" s="542"/>
      <c r="T73" s="543"/>
      <c r="U73" s="538"/>
    </row>
    <row r="74" spans="1:21" s="40" customFormat="1" ht="15" customHeight="1">
      <c r="A74" s="437">
        <v>18</v>
      </c>
      <c r="B74" s="47"/>
      <c r="C74" s="321">
        <v>1700001</v>
      </c>
      <c r="D74" s="321">
        <v>1800000</v>
      </c>
      <c r="E74" s="257"/>
      <c r="F74" s="184"/>
      <c r="G74" s="282"/>
      <c r="H74" s="184"/>
      <c r="I74" s="823"/>
      <c r="J74" s="358">
        <f t="shared" si="2"/>
        <v>0</v>
      </c>
      <c r="K74" s="257"/>
      <c r="L74" s="184"/>
      <c r="M74" s="282"/>
      <c r="N74" s="184"/>
      <c r="O74" s="823"/>
      <c r="P74" s="828">
        <f t="shared" si="3"/>
        <v>0</v>
      </c>
      <c r="S74" s="542"/>
      <c r="T74" s="543"/>
      <c r="U74" s="538"/>
    </row>
    <row r="75" spans="1:21" s="40" customFormat="1" ht="15" customHeight="1">
      <c r="A75" s="437">
        <v>19</v>
      </c>
      <c r="B75" s="47"/>
      <c r="C75" s="321">
        <v>1800001</v>
      </c>
      <c r="D75" s="321">
        <v>1900000</v>
      </c>
      <c r="E75" s="257"/>
      <c r="F75" s="184"/>
      <c r="G75" s="282"/>
      <c r="H75" s="184"/>
      <c r="I75" s="823"/>
      <c r="J75" s="358">
        <f t="shared" si="2"/>
        <v>0</v>
      </c>
      <c r="K75" s="257"/>
      <c r="L75" s="184"/>
      <c r="M75" s="282"/>
      <c r="N75" s="184"/>
      <c r="O75" s="823"/>
      <c r="P75" s="828">
        <f t="shared" si="3"/>
        <v>0</v>
      </c>
      <c r="S75" s="542"/>
      <c r="T75" s="543"/>
      <c r="U75" s="538"/>
    </row>
    <row r="76" spans="1:21" s="40" customFormat="1" ht="15" customHeight="1">
      <c r="A76" s="437">
        <v>20</v>
      </c>
      <c r="B76" s="47"/>
      <c r="C76" s="321">
        <v>1900001</v>
      </c>
      <c r="D76" s="321">
        <v>2000000</v>
      </c>
      <c r="E76" s="257"/>
      <c r="F76" s="184"/>
      <c r="G76" s="282"/>
      <c r="H76" s="184"/>
      <c r="I76" s="823"/>
      <c r="J76" s="358">
        <f t="shared" si="2"/>
        <v>0</v>
      </c>
      <c r="K76" s="257"/>
      <c r="L76" s="184"/>
      <c r="M76" s="282"/>
      <c r="N76" s="184"/>
      <c r="O76" s="823"/>
      <c r="P76" s="828">
        <f t="shared" si="3"/>
        <v>0</v>
      </c>
      <c r="S76" s="542"/>
      <c r="T76" s="543"/>
      <c r="U76" s="538"/>
    </row>
    <row r="77" spans="1:21" s="40" customFormat="1" ht="15" customHeight="1">
      <c r="A77" s="437">
        <v>21</v>
      </c>
      <c r="B77" s="47"/>
      <c r="C77" s="321">
        <v>2000001</v>
      </c>
      <c r="D77" s="321">
        <v>2100000</v>
      </c>
      <c r="E77" s="257"/>
      <c r="F77" s="184"/>
      <c r="G77" s="282"/>
      <c r="H77" s="184"/>
      <c r="I77" s="823"/>
      <c r="J77" s="358">
        <f t="shared" si="2"/>
        <v>0</v>
      </c>
      <c r="K77" s="257"/>
      <c r="L77" s="184"/>
      <c r="M77" s="282"/>
      <c r="N77" s="184"/>
      <c r="O77" s="823"/>
      <c r="P77" s="828">
        <f t="shared" si="3"/>
        <v>0</v>
      </c>
      <c r="S77" s="542"/>
      <c r="T77" s="543"/>
      <c r="U77" s="538"/>
    </row>
    <row r="78" spans="1:21" s="40" customFormat="1" ht="15" customHeight="1">
      <c r="A78" s="437">
        <v>22</v>
      </c>
      <c r="B78" s="47"/>
      <c r="C78" s="321">
        <v>2100001</v>
      </c>
      <c r="D78" s="321">
        <v>2200000</v>
      </c>
      <c r="E78" s="257"/>
      <c r="F78" s="184"/>
      <c r="G78" s="282"/>
      <c r="H78" s="184"/>
      <c r="I78" s="823"/>
      <c r="J78" s="358">
        <f t="shared" si="2"/>
        <v>0</v>
      </c>
      <c r="K78" s="257"/>
      <c r="L78" s="184"/>
      <c r="M78" s="282"/>
      <c r="N78" s="184"/>
      <c r="O78" s="823"/>
      <c r="P78" s="828">
        <f t="shared" si="3"/>
        <v>0</v>
      </c>
      <c r="S78" s="542"/>
      <c r="T78" s="543"/>
      <c r="U78" s="538"/>
    </row>
    <row r="79" spans="1:21" s="40" customFormat="1" ht="15" customHeight="1">
      <c r="A79" s="437">
        <v>23</v>
      </c>
      <c r="B79" s="47"/>
      <c r="C79" s="321">
        <v>2200001</v>
      </c>
      <c r="D79" s="321">
        <v>2300000</v>
      </c>
      <c r="E79" s="257"/>
      <c r="F79" s="184"/>
      <c r="G79" s="282"/>
      <c r="H79" s="184"/>
      <c r="I79" s="823"/>
      <c r="J79" s="358">
        <f t="shared" si="2"/>
        <v>0</v>
      </c>
      <c r="K79" s="257"/>
      <c r="L79" s="184"/>
      <c r="M79" s="282"/>
      <c r="N79" s="184"/>
      <c r="O79" s="823"/>
      <c r="P79" s="828">
        <f t="shared" si="3"/>
        <v>0</v>
      </c>
      <c r="S79" s="542"/>
      <c r="T79" s="543"/>
      <c r="U79" s="538"/>
    </row>
    <row r="80" spans="1:21" s="40" customFormat="1" ht="15" customHeight="1">
      <c r="A80" s="437">
        <v>24</v>
      </c>
      <c r="B80" s="47"/>
      <c r="C80" s="321">
        <v>2300001</v>
      </c>
      <c r="D80" s="321">
        <v>2400000</v>
      </c>
      <c r="E80" s="257"/>
      <c r="F80" s="184"/>
      <c r="G80" s="282"/>
      <c r="H80" s="184"/>
      <c r="I80" s="823"/>
      <c r="J80" s="358">
        <f t="shared" si="2"/>
        <v>0</v>
      </c>
      <c r="K80" s="257"/>
      <c r="L80" s="184"/>
      <c r="M80" s="282"/>
      <c r="N80" s="184"/>
      <c r="O80" s="823"/>
      <c r="P80" s="828">
        <f t="shared" si="3"/>
        <v>0</v>
      </c>
      <c r="S80" s="542"/>
      <c r="T80" s="543"/>
      <c r="U80" s="538"/>
    </row>
    <row r="81" spans="1:21" s="40" customFormat="1" ht="15" customHeight="1">
      <c r="A81" s="437">
        <v>25</v>
      </c>
      <c r="B81" s="47"/>
      <c r="C81" s="321">
        <v>2400001</v>
      </c>
      <c r="D81" s="321">
        <v>2500000</v>
      </c>
      <c r="E81" s="257"/>
      <c r="F81" s="184"/>
      <c r="G81" s="282"/>
      <c r="H81" s="184"/>
      <c r="I81" s="823"/>
      <c r="J81" s="358">
        <f t="shared" si="2"/>
        <v>0</v>
      </c>
      <c r="K81" s="257"/>
      <c r="L81" s="184"/>
      <c r="M81" s="282"/>
      <c r="N81" s="184"/>
      <c r="O81" s="823"/>
      <c r="P81" s="828">
        <f t="shared" si="3"/>
        <v>0</v>
      </c>
      <c r="S81" s="542"/>
      <c r="T81" s="543"/>
      <c r="U81" s="538"/>
    </row>
    <row r="82" spans="1:21" s="40" customFormat="1" ht="15" customHeight="1">
      <c r="A82" s="437">
        <v>26</v>
      </c>
      <c r="B82" s="47"/>
      <c r="C82" s="998" t="s">
        <v>242</v>
      </c>
      <c r="D82" s="999"/>
      <c r="E82" s="257"/>
      <c r="F82" s="184"/>
      <c r="G82" s="282"/>
      <c r="H82" s="184"/>
      <c r="I82" s="823"/>
      <c r="J82" s="358">
        <f t="shared" si="2"/>
        <v>0</v>
      </c>
      <c r="K82" s="257"/>
      <c r="L82" s="184"/>
      <c r="M82" s="282"/>
      <c r="N82" s="184"/>
      <c r="O82" s="823"/>
      <c r="P82" s="828">
        <f t="shared" si="3"/>
        <v>0</v>
      </c>
      <c r="S82" s="542"/>
      <c r="T82" s="543"/>
      <c r="U82" s="538"/>
    </row>
    <row r="83" spans="1:21" s="40" customFormat="1" ht="3" customHeight="1">
      <c r="A83" s="147"/>
      <c r="B83" s="47"/>
      <c r="C83" s="396"/>
      <c r="D83" s="445"/>
      <c r="E83" s="257"/>
      <c r="F83" s="121"/>
      <c r="G83" s="282"/>
      <c r="H83" s="121"/>
      <c r="I83" s="823"/>
      <c r="J83" s="825"/>
      <c r="K83" s="257"/>
      <c r="L83" s="121"/>
      <c r="M83" s="282"/>
      <c r="N83" s="121"/>
      <c r="O83" s="823"/>
      <c r="P83" s="829"/>
      <c r="S83" s="542"/>
      <c r="T83" s="543"/>
      <c r="U83" s="538"/>
    </row>
    <row r="84" spans="1:21" s="40" customFormat="1" ht="21" customHeight="1" thickBot="1">
      <c r="A84" s="447">
        <v>27</v>
      </c>
      <c r="B84" s="185"/>
      <c r="C84" s="185" t="s">
        <v>84</v>
      </c>
      <c r="D84" s="185"/>
      <c r="E84" s="261"/>
      <c r="F84" s="182">
        <f>SUM(F56:F83)</f>
        <v>0</v>
      </c>
      <c r="G84" s="305"/>
      <c r="H84" s="182">
        <f>SUM(H56:H83)</f>
        <v>0</v>
      </c>
      <c r="I84" s="824"/>
      <c r="J84" s="826">
        <f>IF(F84=0,0,H84/F84)</f>
        <v>0</v>
      </c>
      <c r="K84" s="261"/>
      <c r="L84" s="182">
        <f>SUM(L56:L83)</f>
        <v>0</v>
      </c>
      <c r="M84" s="305"/>
      <c r="N84" s="182">
        <f>SUM(N56:N83)</f>
        <v>0</v>
      </c>
      <c r="O84" s="824"/>
      <c r="P84" s="830">
        <f>IF(L84=0,0,N84/L84)</f>
        <v>0</v>
      </c>
      <c r="S84" s="542"/>
      <c r="T84" s="543"/>
      <c r="U84" s="538"/>
    </row>
    <row r="85" spans="1:21" s="1" customFormat="1" ht="16.5" thickTop="1">
      <c r="A85" s="1" t="s">
        <v>68</v>
      </c>
      <c r="C85" s="173"/>
      <c r="D85" s="173"/>
      <c r="F85" s="1002" t="s">
        <v>233</v>
      </c>
      <c r="G85" s="1002"/>
      <c r="H85" s="1002"/>
      <c r="I85" s="1002"/>
      <c r="J85" s="1002"/>
      <c r="K85" s="1002"/>
      <c r="L85" s="1002"/>
      <c r="M85" s="1002"/>
      <c r="N85" s="1002"/>
      <c r="O85" s="1002"/>
      <c r="P85" s="1002"/>
      <c r="S85" s="544"/>
      <c r="T85" s="545"/>
      <c r="U85" s="529"/>
    </row>
    <row r="86" spans="1:21" s="1" customFormat="1" ht="12" customHeight="1">
      <c r="A86" s="767" t="str">
        <f>$A$2</f>
        <v>Report Year:  2014</v>
      </c>
      <c r="C86" s="173"/>
      <c r="D86" s="173"/>
      <c r="F86" s="217"/>
      <c r="G86" s="174"/>
      <c r="H86" s="174"/>
      <c r="I86" s="174"/>
      <c r="J86" s="174"/>
      <c r="K86" s="217"/>
      <c r="L86" s="217"/>
      <c r="M86" s="217"/>
      <c r="N86" s="217"/>
      <c r="O86" s="217"/>
      <c r="P86" s="264"/>
      <c r="S86" s="520"/>
      <c r="T86" s="448"/>
      <c r="U86" s="521"/>
    </row>
    <row r="87" spans="1:21" s="145" customFormat="1" ht="13.5" customHeight="1">
      <c r="A87" s="40" t="s">
        <v>41</v>
      </c>
      <c r="B87" s="40"/>
      <c r="C87" s="83"/>
      <c r="D87" s="83"/>
      <c r="F87" s="794">
        <f>+SignaturePage!$A$6</f>
        <v>0</v>
      </c>
      <c r="G87" s="794"/>
      <c r="H87" s="796"/>
      <c r="I87" s="796"/>
      <c r="J87" s="796"/>
      <c r="K87" s="796"/>
      <c r="L87" s="796"/>
      <c r="N87" s="146" t="s">
        <v>43</v>
      </c>
      <c r="P87" s="124">
        <f>+SignaturePage!$J$6</f>
        <v>0</v>
      </c>
      <c r="S87" s="544"/>
      <c r="T87" s="545"/>
      <c r="U87" s="541"/>
    </row>
    <row r="88" spans="1:21" s="1" customFormat="1" ht="5.25" customHeight="1">
      <c r="A88" s="260"/>
      <c r="B88" s="260"/>
      <c r="C88" s="309"/>
      <c r="D88" s="309"/>
      <c r="E88" s="260"/>
      <c r="F88" s="310"/>
      <c r="G88" s="312"/>
      <c r="H88" s="312"/>
      <c r="I88" s="312"/>
      <c r="J88" s="312"/>
      <c r="K88" s="310"/>
      <c r="L88" s="310"/>
      <c r="M88" s="310"/>
      <c r="N88" s="310"/>
      <c r="O88" s="310"/>
      <c r="P88" s="311"/>
      <c r="S88" s="544"/>
      <c r="T88" s="545"/>
      <c r="U88" s="529"/>
    </row>
    <row r="89" spans="3:21" s="1" customFormat="1" ht="15.75">
      <c r="C89" s="173"/>
      <c r="D89" s="173"/>
      <c r="F89" s="217"/>
      <c r="G89" s="174"/>
      <c r="H89" s="174"/>
      <c r="I89" s="174"/>
      <c r="J89" s="174"/>
      <c r="K89" s="217"/>
      <c r="L89" s="217"/>
      <c r="M89" s="217"/>
      <c r="N89" s="217"/>
      <c r="O89" s="217"/>
      <c r="P89" s="263" t="s">
        <v>159</v>
      </c>
      <c r="S89" s="544"/>
      <c r="T89" s="545"/>
      <c r="U89" s="529"/>
    </row>
    <row r="90" spans="3:21" s="1" customFormat="1" ht="5.25" customHeight="1">
      <c r="C90" s="173"/>
      <c r="D90" s="173"/>
      <c r="F90" s="157"/>
      <c r="G90" s="156"/>
      <c r="H90" s="156"/>
      <c r="I90" s="156"/>
      <c r="J90" s="156"/>
      <c r="K90" s="156"/>
      <c r="L90" s="156"/>
      <c r="M90" s="156"/>
      <c r="S90" s="544"/>
      <c r="T90" s="545"/>
      <c r="U90" s="529"/>
    </row>
    <row r="91" spans="1:21" s="1" customFormat="1" ht="12.75">
      <c r="A91" s="35"/>
      <c r="B91" s="35"/>
      <c r="C91" s="1" t="s">
        <v>165</v>
      </c>
      <c r="E91"/>
      <c r="F91" s="37" t="s">
        <v>158</v>
      </c>
      <c r="H91" s="1003"/>
      <c r="I91" s="1004"/>
      <c r="J91" s="1005"/>
      <c r="L91" s="265" t="s">
        <v>157</v>
      </c>
      <c r="M91" s="216"/>
      <c r="S91" s="544"/>
      <c r="T91" s="545"/>
      <c r="U91" s="529"/>
    </row>
    <row r="92" spans="1:21" s="33" customFormat="1" ht="9" customHeight="1" thickBot="1">
      <c r="A92" s="705"/>
      <c r="B92" s="705"/>
      <c r="C92" s="706"/>
      <c r="D92" s="706"/>
      <c r="E92" s="238"/>
      <c r="F92" s="238"/>
      <c r="G92" s="240"/>
      <c r="H92" s="240"/>
      <c r="I92" s="241"/>
      <c r="J92" s="241"/>
      <c r="K92" s="241"/>
      <c r="L92" s="241"/>
      <c r="M92" s="240"/>
      <c r="N92" s="242"/>
      <c r="O92" s="242"/>
      <c r="P92" s="242"/>
      <c r="S92" s="544"/>
      <c r="T92" s="545"/>
      <c r="U92" s="529"/>
    </row>
    <row r="93" spans="3:21" s="1" customFormat="1" ht="8.25" customHeight="1">
      <c r="C93" s="173"/>
      <c r="D93" s="173"/>
      <c r="G93" s="32"/>
      <c r="H93" s="32"/>
      <c r="I93" s="32"/>
      <c r="J93" s="32"/>
      <c r="K93" s="32"/>
      <c r="L93" s="32"/>
      <c r="M93" s="32"/>
      <c r="S93" s="544"/>
      <c r="T93" s="545"/>
      <c r="U93" s="529"/>
    </row>
    <row r="94" spans="3:21" s="328" customFormat="1" ht="11.25" customHeight="1" thickBot="1">
      <c r="C94" s="329"/>
      <c r="D94" s="329"/>
      <c r="F94" s="335" t="s">
        <v>173</v>
      </c>
      <c r="G94" s="333"/>
      <c r="H94" s="335" t="s">
        <v>174</v>
      </c>
      <c r="I94" s="334"/>
      <c r="J94" s="335" t="s">
        <v>175</v>
      </c>
      <c r="K94" s="334"/>
      <c r="L94" s="335" t="s">
        <v>176</v>
      </c>
      <c r="M94" s="334"/>
      <c r="N94" s="335" t="s">
        <v>177</v>
      </c>
      <c r="O94" s="330"/>
      <c r="P94" s="335" t="s">
        <v>178</v>
      </c>
      <c r="S94" s="544"/>
      <c r="T94" s="545"/>
      <c r="U94" s="532"/>
    </row>
    <row r="95" spans="1:21" s="171" customFormat="1" ht="17.25" customHeight="1" thickBot="1">
      <c r="A95" s="252"/>
      <c r="B95" s="252"/>
      <c r="C95" s="707"/>
      <c r="D95" s="707"/>
      <c r="E95" s="255"/>
      <c r="F95" s="248"/>
      <c r="G95" s="249"/>
      <c r="H95" s="249" t="s">
        <v>96</v>
      </c>
      <c r="I95" s="250"/>
      <c r="J95" s="251"/>
      <c r="K95" s="243"/>
      <c r="L95" s="244"/>
      <c r="M95" s="245"/>
      <c r="N95" s="245" t="s">
        <v>93</v>
      </c>
      <c r="O95" s="246"/>
      <c r="P95" s="247"/>
      <c r="S95" s="544"/>
      <c r="T95" s="545"/>
      <c r="U95" s="535"/>
    </row>
    <row r="96" spans="3:21" s="40" customFormat="1" ht="3.75" customHeight="1">
      <c r="C96" s="443"/>
      <c r="D96" s="444"/>
      <c r="E96" s="152"/>
      <c r="F96" s="306"/>
      <c r="G96" s="256"/>
      <c r="H96" s="308"/>
      <c r="I96" s="256"/>
      <c r="J96" s="307"/>
      <c r="K96" s="47"/>
      <c r="L96" s="306"/>
      <c r="M96" s="256"/>
      <c r="N96" s="308"/>
      <c r="O96" s="256"/>
      <c r="P96" s="256"/>
      <c r="S96" s="544"/>
      <c r="T96" s="545"/>
      <c r="U96" s="538"/>
    </row>
    <row r="97" spans="1:21" s="40" customFormat="1" ht="22.5" customHeight="1">
      <c r="A97" s="436"/>
      <c r="B97" s="47"/>
      <c r="C97" s="1000" t="s">
        <v>97</v>
      </c>
      <c r="D97" s="1001"/>
      <c r="E97" s="145"/>
      <c r="F97" s="822" t="s">
        <v>466</v>
      </c>
      <c r="G97" s="262"/>
      <c r="H97" s="158" t="s">
        <v>160</v>
      </c>
      <c r="I97" s="262"/>
      <c r="J97" s="172" t="s">
        <v>460</v>
      </c>
      <c r="K97" s="262"/>
      <c r="L97" s="822" t="s">
        <v>466</v>
      </c>
      <c r="M97" s="262"/>
      <c r="N97" s="158" t="s">
        <v>160</v>
      </c>
      <c r="O97" s="262"/>
      <c r="P97" s="821" t="s">
        <v>461</v>
      </c>
      <c r="S97" s="544"/>
      <c r="T97" s="545"/>
      <c r="U97" s="538"/>
    </row>
    <row r="98" spans="1:21" s="40" customFormat="1" ht="6" customHeight="1">
      <c r="A98" s="330"/>
      <c r="C98" s="439"/>
      <c r="D98" s="440"/>
      <c r="E98" s="257"/>
      <c r="G98" s="275"/>
      <c r="H98" s="121"/>
      <c r="I98" s="282"/>
      <c r="J98" s="120"/>
      <c r="K98" s="257"/>
      <c r="M98" s="275"/>
      <c r="N98" s="121"/>
      <c r="O98" s="282"/>
      <c r="P98" s="827"/>
      <c r="S98" s="544"/>
      <c r="T98" s="545"/>
      <c r="U98" s="538"/>
    </row>
    <row r="99" spans="1:21" s="40" customFormat="1" ht="15" customHeight="1">
      <c r="A99" s="437">
        <v>1</v>
      </c>
      <c r="B99" s="47"/>
      <c r="C99" s="996" t="s">
        <v>241</v>
      </c>
      <c r="D99" s="997"/>
      <c r="E99" s="257"/>
      <c r="F99" s="183"/>
      <c r="G99" s="282"/>
      <c r="H99" s="183"/>
      <c r="I99" s="823"/>
      <c r="J99" s="358">
        <f aca="true" t="shared" si="4" ref="J99:J124">IF(F99=0,0,H99/F99)</f>
        <v>0</v>
      </c>
      <c r="K99" s="257"/>
      <c r="L99" s="183"/>
      <c r="M99" s="282"/>
      <c r="N99" s="183"/>
      <c r="O99" s="823"/>
      <c r="P99" s="828">
        <f aca="true" t="shared" si="5" ref="P99:P124">IF(L99=0,0,N99/L99)</f>
        <v>0</v>
      </c>
      <c r="S99" s="544"/>
      <c r="T99" s="545"/>
      <c r="U99" s="538"/>
    </row>
    <row r="100" spans="1:21" s="40" customFormat="1" ht="15" customHeight="1">
      <c r="A100" s="437">
        <v>2</v>
      </c>
      <c r="B100" s="47"/>
      <c r="C100" s="321">
        <v>100001</v>
      </c>
      <c r="D100" s="321">
        <v>200000</v>
      </c>
      <c r="E100" s="257"/>
      <c r="F100" s="184"/>
      <c r="G100" s="282"/>
      <c r="H100" s="184"/>
      <c r="I100" s="823"/>
      <c r="J100" s="358">
        <f t="shared" si="4"/>
        <v>0</v>
      </c>
      <c r="K100" s="257"/>
      <c r="L100" s="184"/>
      <c r="M100" s="282"/>
      <c r="N100" s="184"/>
      <c r="O100" s="823"/>
      <c r="P100" s="828">
        <f t="shared" si="5"/>
        <v>0</v>
      </c>
      <c r="S100" s="544"/>
      <c r="T100" s="545"/>
      <c r="U100" s="538"/>
    </row>
    <row r="101" spans="1:21" s="40" customFormat="1" ht="15" customHeight="1">
      <c r="A101" s="437">
        <v>3</v>
      </c>
      <c r="B101" s="47"/>
      <c r="C101" s="321">
        <v>200001</v>
      </c>
      <c r="D101" s="321">
        <v>300000</v>
      </c>
      <c r="E101" s="257"/>
      <c r="F101" s="184"/>
      <c r="G101" s="282"/>
      <c r="H101" s="184"/>
      <c r="I101" s="823"/>
      <c r="J101" s="358">
        <f t="shared" si="4"/>
        <v>0</v>
      </c>
      <c r="K101" s="257"/>
      <c r="L101" s="184"/>
      <c r="M101" s="282"/>
      <c r="N101" s="184"/>
      <c r="O101" s="823"/>
      <c r="P101" s="828">
        <f t="shared" si="5"/>
        <v>0</v>
      </c>
      <c r="S101" s="544"/>
      <c r="T101" s="545"/>
      <c r="U101" s="538"/>
    </row>
    <row r="102" spans="1:21" s="40" customFormat="1" ht="15" customHeight="1">
      <c r="A102" s="437">
        <v>4</v>
      </c>
      <c r="B102" s="47"/>
      <c r="C102" s="321">
        <v>300001</v>
      </c>
      <c r="D102" s="321">
        <v>400000</v>
      </c>
      <c r="E102" s="257"/>
      <c r="F102" s="184"/>
      <c r="G102" s="282"/>
      <c r="H102" s="184"/>
      <c r="I102" s="823"/>
      <c r="J102" s="358">
        <f t="shared" si="4"/>
        <v>0</v>
      </c>
      <c r="K102" s="257"/>
      <c r="L102" s="184"/>
      <c r="M102" s="282"/>
      <c r="N102" s="184"/>
      <c r="O102" s="823"/>
      <c r="P102" s="828">
        <f t="shared" si="5"/>
        <v>0</v>
      </c>
      <c r="S102" s="544"/>
      <c r="T102" s="545"/>
      <c r="U102" s="538"/>
    </row>
    <row r="103" spans="1:21" s="40" customFormat="1" ht="15" customHeight="1">
      <c r="A103" s="437">
        <v>5</v>
      </c>
      <c r="B103" s="47"/>
      <c r="C103" s="321">
        <v>400001</v>
      </c>
      <c r="D103" s="321">
        <v>500000</v>
      </c>
      <c r="E103" s="257"/>
      <c r="F103" s="184"/>
      <c r="G103" s="282"/>
      <c r="H103" s="184"/>
      <c r="I103" s="823"/>
      <c r="J103" s="358">
        <f t="shared" si="4"/>
        <v>0</v>
      </c>
      <c r="K103" s="257"/>
      <c r="L103" s="184"/>
      <c r="M103" s="282"/>
      <c r="N103" s="184"/>
      <c r="O103" s="823"/>
      <c r="P103" s="828">
        <f t="shared" si="5"/>
        <v>0</v>
      </c>
      <c r="S103" s="544"/>
      <c r="T103" s="545"/>
      <c r="U103" s="538"/>
    </row>
    <row r="104" spans="1:21" s="40" customFormat="1" ht="15" customHeight="1">
      <c r="A104" s="437">
        <v>6</v>
      </c>
      <c r="B104" s="47"/>
      <c r="C104" s="321">
        <v>500001</v>
      </c>
      <c r="D104" s="321">
        <v>600000</v>
      </c>
      <c r="E104" s="257"/>
      <c r="F104" s="184"/>
      <c r="G104" s="282"/>
      <c r="H104" s="184"/>
      <c r="I104" s="823"/>
      <c r="J104" s="358">
        <f t="shared" si="4"/>
        <v>0</v>
      </c>
      <c r="K104" s="257"/>
      <c r="L104" s="184"/>
      <c r="M104" s="282"/>
      <c r="N104" s="184"/>
      <c r="O104" s="823"/>
      <c r="P104" s="828">
        <f t="shared" si="5"/>
        <v>0</v>
      </c>
      <c r="S104" s="544"/>
      <c r="T104" s="545"/>
      <c r="U104" s="538"/>
    </row>
    <row r="105" spans="1:21" s="40" customFormat="1" ht="15" customHeight="1">
      <c r="A105" s="437">
        <v>7</v>
      </c>
      <c r="B105" s="47"/>
      <c r="C105" s="321">
        <v>600001</v>
      </c>
      <c r="D105" s="321">
        <v>700000</v>
      </c>
      <c r="E105" s="257"/>
      <c r="F105" s="184"/>
      <c r="G105" s="282"/>
      <c r="H105" s="184"/>
      <c r="I105" s="823"/>
      <c r="J105" s="358">
        <f t="shared" si="4"/>
        <v>0</v>
      </c>
      <c r="K105" s="257"/>
      <c r="L105" s="184"/>
      <c r="M105" s="282"/>
      <c r="N105" s="184"/>
      <c r="O105" s="823"/>
      <c r="P105" s="828">
        <f t="shared" si="5"/>
        <v>0</v>
      </c>
      <c r="S105" s="544"/>
      <c r="T105" s="545"/>
      <c r="U105" s="538"/>
    </row>
    <row r="106" spans="1:21" s="40" customFormat="1" ht="15" customHeight="1">
      <c r="A106" s="437">
        <v>8</v>
      </c>
      <c r="B106" s="47"/>
      <c r="C106" s="321">
        <v>700001</v>
      </c>
      <c r="D106" s="321">
        <v>800000</v>
      </c>
      <c r="E106" s="257"/>
      <c r="F106" s="184"/>
      <c r="G106" s="282"/>
      <c r="H106" s="184"/>
      <c r="I106" s="823"/>
      <c r="J106" s="358">
        <f t="shared" si="4"/>
        <v>0</v>
      </c>
      <c r="K106" s="257"/>
      <c r="L106" s="184"/>
      <c r="M106" s="282"/>
      <c r="N106" s="184"/>
      <c r="O106" s="823"/>
      <c r="P106" s="828">
        <f t="shared" si="5"/>
        <v>0</v>
      </c>
      <c r="S106" s="544"/>
      <c r="T106" s="545"/>
      <c r="U106" s="538"/>
    </row>
    <row r="107" spans="1:21" s="40" customFormat="1" ht="15" customHeight="1">
      <c r="A107" s="437">
        <v>9</v>
      </c>
      <c r="B107" s="47"/>
      <c r="C107" s="321">
        <v>800001</v>
      </c>
      <c r="D107" s="321">
        <v>900000</v>
      </c>
      <c r="E107" s="257"/>
      <c r="F107" s="184"/>
      <c r="G107" s="282"/>
      <c r="H107" s="184"/>
      <c r="I107" s="823"/>
      <c r="J107" s="358">
        <f t="shared" si="4"/>
        <v>0</v>
      </c>
      <c r="K107" s="257"/>
      <c r="L107" s="184"/>
      <c r="M107" s="282"/>
      <c r="N107" s="184"/>
      <c r="O107" s="823"/>
      <c r="P107" s="828">
        <f t="shared" si="5"/>
        <v>0</v>
      </c>
      <c r="S107" s="544"/>
      <c r="T107" s="545"/>
      <c r="U107" s="538"/>
    </row>
    <row r="108" spans="1:21" s="40" customFormat="1" ht="15" customHeight="1">
      <c r="A108" s="437">
        <v>10</v>
      </c>
      <c r="B108" s="47"/>
      <c r="C108" s="321">
        <v>900001</v>
      </c>
      <c r="D108" s="321">
        <v>1000000</v>
      </c>
      <c r="E108" s="257"/>
      <c r="F108" s="184"/>
      <c r="G108" s="282"/>
      <c r="H108" s="184"/>
      <c r="I108" s="823"/>
      <c r="J108" s="358">
        <f t="shared" si="4"/>
        <v>0</v>
      </c>
      <c r="K108" s="257"/>
      <c r="L108" s="184"/>
      <c r="M108" s="282"/>
      <c r="N108" s="184"/>
      <c r="O108" s="823"/>
      <c r="P108" s="828">
        <f t="shared" si="5"/>
        <v>0</v>
      </c>
      <c r="S108" s="544"/>
      <c r="T108" s="545"/>
      <c r="U108" s="538"/>
    </row>
    <row r="109" spans="1:21" s="40" customFormat="1" ht="15" customHeight="1">
      <c r="A109" s="437">
        <v>11</v>
      </c>
      <c r="B109" s="47"/>
      <c r="C109" s="321">
        <v>1000001</v>
      </c>
      <c r="D109" s="321">
        <v>1100000</v>
      </c>
      <c r="E109" s="257"/>
      <c r="F109" s="184"/>
      <c r="G109" s="282"/>
      <c r="H109" s="184"/>
      <c r="I109" s="823"/>
      <c r="J109" s="358">
        <f t="shared" si="4"/>
        <v>0</v>
      </c>
      <c r="K109" s="257"/>
      <c r="L109" s="184"/>
      <c r="M109" s="282"/>
      <c r="N109" s="184"/>
      <c r="O109" s="823"/>
      <c r="P109" s="828">
        <f t="shared" si="5"/>
        <v>0</v>
      </c>
      <c r="S109" s="544"/>
      <c r="T109" s="545"/>
      <c r="U109" s="538"/>
    </row>
    <row r="110" spans="1:21" s="40" customFormat="1" ht="15" customHeight="1">
      <c r="A110" s="437">
        <v>12</v>
      </c>
      <c r="B110" s="47"/>
      <c r="C110" s="321">
        <v>1100001</v>
      </c>
      <c r="D110" s="321">
        <v>1200000</v>
      </c>
      <c r="E110" s="257"/>
      <c r="F110" s="184"/>
      <c r="G110" s="282"/>
      <c r="H110" s="184"/>
      <c r="I110" s="823"/>
      <c r="J110" s="358">
        <f t="shared" si="4"/>
        <v>0</v>
      </c>
      <c r="K110" s="257"/>
      <c r="L110" s="184"/>
      <c r="M110" s="282"/>
      <c r="N110" s="184"/>
      <c r="O110" s="823"/>
      <c r="P110" s="828">
        <f t="shared" si="5"/>
        <v>0</v>
      </c>
      <c r="S110" s="544"/>
      <c r="T110" s="545"/>
      <c r="U110" s="538"/>
    </row>
    <row r="111" spans="1:21" s="40" customFormat="1" ht="15" customHeight="1">
      <c r="A111" s="437">
        <v>13</v>
      </c>
      <c r="B111" s="47"/>
      <c r="C111" s="321">
        <v>1200001</v>
      </c>
      <c r="D111" s="321">
        <v>1300000</v>
      </c>
      <c r="E111" s="257"/>
      <c r="F111" s="184"/>
      <c r="G111" s="282"/>
      <c r="H111" s="184"/>
      <c r="I111" s="823"/>
      <c r="J111" s="358">
        <f t="shared" si="4"/>
        <v>0</v>
      </c>
      <c r="K111" s="257"/>
      <c r="L111" s="184"/>
      <c r="M111" s="282"/>
      <c r="N111" s="184"/>
      <c r="O111" s="823"/>
      <c r="P111" s="828">
        <f t="shared" si="5"/>
        <v>0</v>
      </c>
      <c r="S111" s="544"/>
      <c r="T111" s="545"/>
      <c r="U111" s="538"/>
    </row>
    <row r="112" spans="1:21" s="40" customFormat="1" ht="15" customHeight="1">
      <c r="A112" s="437">
        <v>14</v>
      </c>
      <c r="B112" s="47"/>
      <c r="C112" s="321">
        <v>1300001</v>
      </c>
      <c r="D112" s="321">
        <v>1400000</v>
      </c>
      <c r="E112" s="257"/>
      <c r="F112" s="184"/>
      <c r="G112" s="282"/>
      <c r="H112" s="184"/>
      <c r="I112" s="823"/>
      <c r="J112" s="358">
        <f t="shared" si="4"/>
        <v>0</v>
      </c>
      <c r="K112" s="257"/>
      <c r="L112" s="184"/>
      <c r="M112" s="282"/>
      <c r="N112" s="184"/>
      <c r="O112" s="823"/>
      <c r="P112" s="828">
        <f t="shared" si="5"/>
        <v>0</v>
      </c>
      <c r="S112" s="544"/>
      <c r="T112" s="545"/>
      <c r="U112" s="538"/>
    </row>
    <row r="113" spans="1:21" s="40" customFormat="1" ht="15" customHeight="1">
      <c r="A113" s="437">
        <v>15</v>
      </c>
      <c r="B113" s="47"/>
      <c r="C113" s="321">
        <v>1400001</v>
      </c>
      <c r="D113" s="321">
        <v>1500000</v>
      </c>
      <c r="E113" s="257"/>
      <c r="F113" s="184"/>
      <c r="G113" s="282"/>
      <c r="H113" s="184"/>
      <c r="I113" s="823"/>
      <c r="J113" s="358">
        <f t="shared" si="4"/>
        <v>0</v>
      </c>
      <c r="K113" s="257"/>
      <c r="L113" s="184"/>
      <c r="M113" s="282"/>
      <c r="N113" s="184"/>
      <c r="O113" s="823"/>
      <c r="P113" s="828">
        <f t="shared" si="5"/>
        <v>0</v>
      </c>
      <c r="S113" s="544"/>
      <c r="T113" s="545"/>
      <c r="U113" s="538"/>
    </row>
    <row r="114" spans="1:21" s="40" customFormat="1" ht="15" customHeight="1">
      <c r="A114" s="437">
        <v>16</v>
      </c>
      <c r="B114" s="47"/>
      <c r="C114" s="321">
        <v>1500001</v>
      </c>
      <c r="D114" s="321">
        <v>1600000</v>
      </c>
      <c r="E114" s="257"/>
      <c r="F114" s="184"/>
      <c r="G114" s="282"/>
      <c r="H114" s="184"/>
      <c r="I114" s="823"/>
      <c r="J114" s="358">
        <f t="shared" si="4"/>
        <v>0</v>
      </c>
      <c r="K114" s="257"/>
      <c r="L114" s="184"/>
      <c r="M114" s="282"/>
      <c r="N114" s="184"/>
      <c r="O114" s="823"/>
      <c r="P114" s="828">
        <f t="shared" si="5"/>
        <v>0</v>
      </c>
      <c r="S114" s="544"/>
      <c r="T114" s="545"/>
      <c r="U114" s="538"/>
    </row>
    <row r="115" spans="1:21" s="40" customFormat="1" ht="15" customHeight="1">
      <c r="A115" s="437">
        <v>17</v>
      </c>
      <c r="B115" s="47"/>
      <c r="C115" s="321">
        <v>1600001</v>
      </c>
      <c r="D115" s="321">
        <v>1700000</v>
      </c>
      <c r="E115" s="257"/>
      <c r="F115" s="184"/>
      <c r="G115" s="282"/>
      <c r="H115" s="184"/>
      <c r="I115" s="823"/>
      <c r="J115" s="358">
        <f t="shared" si="4"/>
        <v>0</v>
      </c>
      <c r="K115" s="257"/>
      <c r="L115" s="184"/>
      <c r="M115" s="282"/>
      <c r="N115" s="184"/>
      <c r="O115" s="823"/>
      <c r="P115" s="828">
        <f t="shared" si="5"/>
        <v>0</v>
      </c>
      <c r="S115" s="544"/>
      <c r="T115" s="545"/>
      <c r="U115" s="538"/>
    </row>
    <row r="116" spans="1:21" s="40" customFormat="1" ht="15" customHeight="1">
      <c r="A116" s="437">
        <v>18</v>
      </c>
      <c r="B116" s="47"/>
      <c r="C116" s="321">
        <v>1700001</v>
      </c>
      <c r="D116" s="321">
        <v>1800000</v>
      </c>
      <c r="E116" s="257"/>
      <c r="F116" s="184"/>
      <c r="G116" s="282"/>
      <c r="H116" s="184"/>
      <c r="I116" s="823"/>
      <c r="J116" s="358">
        <f t="shared" si="4"/>
        <v>0</v>
      </c>
      <c r="K116" s="257"/>
      <c r="L116" s="184"/>
      <c r="M116" s="282"/>
      <c r="N116" s="184"/>
      <c r="O116" s="823"/>
      <c r="P116" s="828">
        <f t="shared" si="5"/>
        <v>0</v>
      </c>
      <c r="S116" s="544"/>
      <c r="T116" s="545"/>
      <c r="U116" s="538"/>
    </row>
    <row r="117" spans="1:21" s="40" customFormat="1" ht="15" customHeight="1">
      <c r="A117" s="437">
        <v>19</v>
      </c>
      <c r="B117" s="47"/>
      <c r="C117" s="321">
        <v>1800001</v>
      </c>
      <c r="D117" s="321">
        <v>1900000</v>
      </c>
      <c r="E117" s="257"/>
      <c r="F117" s="184"/>
      <c r="G117" s="282"/>
      <c r="H117" s="184"/>
      <c r="I117" s="823"/>
      <c r="J117" s="358">
        <f t="shared" si="4"/>
        <v>0</v>
      </c>
      <c r="K117" s="257"/>
      <c r="L117" s="184"/>
      <c r="M117" s="282"/>
      <c r="N117" s="184"/>
      <c r="O117" s="823"/>
      <c r="P117" s="828">
        <f t="shared" si="5"/>
        <v>0</v>
      </c>
      <c r="S117" s="544"/>
      <c r="T117" s="545"/>
      <c r="U117" s="538"/>
    </row>
    <row r="118" spans="1:21" s="40" customFormat="1" ht="15" customHeight="1">
      <c r="A118" s="437">
        <v>20</v>
      </c>
      <c r="B118" s="47"/>
      <c r="C118" s="321">
        <v>1900001</v>
      </c>
      <c r="D118" s="321">
        <v>2000000</v>
      </c>
      <c r="E118" s="257"/>
      <c r="F118" s="184"/>
      <c r="G118" s="282"/>
      <c r="H118" s="184"/>
      <c r="I118" s="823"/>
      <c r="J118" s="358">
        <f t="shared" si="4"/>
        <v>0</v>
      </c>
      <c r="K118" s="257"/>
      <c r="L118" s="184"/>
      <c r="M118" s="282"/>
      <c r="N118" s="184"/>
      <c r="O118" s="823"/>
      <c r="P118" s="828">
        <f t="shared" si="5"/>
        <v>0</v>
      </c>
      <c r="S118" s="544"/>
      <c r="T118" s="545"/>
      <c r="U118" s="538"/>
    </row>
    <row r="119" spans="1:21" s="40" customFormat="1" ht="15" customHeight="1">
      <c r="A119" s="437">
        <v>21</v>
      </c>
      <c r="B119" s="47"/>
      <c r="C119" s="321">
        <v>2000001</v>
      </c>
      <c r="D119" s="321">
        <v>2100000</v>
      </c>
      <c r="E119" s="257"/>
      <c r="F119" s="184"/>
      <c r="G119" s="282"/>
      <c r="H119" s="184"/>
      <c r="I119" s="823"/>
      <c r="J119" s="358">
        <f t="shared" si="4"/>
        <v>0</v>
      </c>
      <c r="K119" s="257"/>
      <c r="L119" s="184"/>
      <c r="M119" s="282"/>
      <c r="N119" s="184"/>
      <c r="O119" s="823"/>
      <c r="P119" s="828">
        <f t="shared" si="5"/>
        <v>0</v>
      </c>
      <c r="S119" s="544"/>
      <c r="T119" s="545"/>
      <c r="U119" s="538"/>
    </row>
    <row r="120" spans="1:21" s="40" customFormat="1" ht="15" customHeight="1">
      <c r="A120" s="437">
        <v>22</v>
      </c>
      <c r="B120" s="47"/>
      <c r="C120" s="321">
        <v>2100001</v>
      </c>
      <c r="D120" s="321">
        <v>2200000</v>
      </c>
      <c r="E120" s="257"/>
      <c r="F120" s="184"/>
      <c r="G120" s="282"/>
      <c r="H120" s="184"/>
      <c r="I120" s="823"/>
      <c r="J120" s="358">
        <f t="shared" si="4"/>
        <v>0</v>
      </c>
      <c r="K120" s="257"/>
      <c r="L120" s="184"/>
      <c r="M120" s="282"/>
      <c r="N120" s="184"/>
      <c r="O120" s="823"/>
      <c r="P120" s="828">
        <f t="shared" si="5"/>
        <v>0</v>
      </c>
      <c r="S120" s="544"/>
      <c r="T120" s="545"/>
      <c r="U120" s="538"/>
    </row>
    <row r="121" spans="1:21" s="40" customFormat="1" ht="15" customHeight="1">
      <c r="A121" s="437">
        <v>23</v>
      </c>
      <c r="B121" s="47"/>
      <c r="C121" s="321">
        <v>2200001</v>
      </c>
      <c r="D121" s="321">
        <v>2300000</v>
      </c>
      <c r="E121" s="257"/>
      <c r="F121" s="184"/>
      <c r="G121" s="282"/>
      <c r="H121" s="184"/>
      <c r="I121" s="823"/>
      <c r="J121" s="358">
        <f t="shared" si="4"/>
        <v>0</v>
      </c>
      <c r="K121" s="257"/>
      <c r="L121" s="184"/>
      <c r="M121" s="282"/>
      <c r="N121" s="184"/>
      <c r="O121" s="823"/>
      <c r="P121" s="828">
        <f t="shared" si="5"/>
        <v>0</v>
      </c>
      <c r="S121" s="544"/>
      <c r="T121" s="545"/>
      <c r="U121" s="538"/>
    </row>
    <row r="122" spans="1:21" s="40" customFormat="1" ht="15" customHeight="1">
      <c r="A122" s="437">
        <v>24</v>
      </c>
      <c r="B122" s="47"/>
      <c r="C122" s="321">
        <v>2300001</v>
      </c>
      <c r="D122" s="321">
        <v>2400000</v>
      </c>
      <c r="E122" s="257"/>
      <c r="F122" s="184"/>
      <c r="G122" s="282"/>
      <c r="H122" s="184"/>
      <c r="I122" s="823"/>
      <c r="J122" s="358">
        <f t="shared" si="4"/>
        <v>0</v>
      </c>
      <c r="K122" s="257"/>
      <c r="L122" s="184"/>
      <c r="M122" s="282"/>
      <c r="N122" s="184"/>
      <c r="O122" s="823"/>
      <c r="P122" s="828">
        <f t="shared" si="5"/>
        <v>0</v>
      </c>
      <c r="S122" s="544"/>
      <c r="T122" s="545"/>
      <c r="U122" s="538"/>
    </row>
    <row r="123" spans="1:21" s="40" customFormat="1" ht="15" customHeight="1">
      <c r="A123" s="437">
        <v>25</v>
      </c>
      <c r="B123" s="47"/>
      <c r="C123" s="321">
        <v>2400001</v>
      </c>
      <c r="D123" s="321">
        <v>2500000</v>
      </c>
      <c r="E123" s="257"/>
      <c r="F123" s="184"/>
      <c r="G123" s="282"/>
      <c r="H123" s="184"/>
      <c r="I123" s="823"/>
      <c r="J123" s="358">
        <f t="shared" si="4"/>
        <v>0</v>
      </c>
      <c r="K123" s="257"/>
      <c r="L123" s="184"/>
      <c r="M123" s="282"/>
      <c r="N123" s="184"/>
      <c r="O123" s="823"/>
      <c r="P123" s="828">
        <f t="shared" si="5"/>
        <v>0</v>
      </c>
      <c r="S123" s="544"/>
      <c r="T123" s="545"/>
      <c r="U123" s="538"/>
    </row>
    <row r="124" spans="1:21" s="40" customFormat="1" ht="15" customHeight="1">
      <c r="A124" s="437">
        <v>26</v>
      </c>
      <c r="B124" s="47"/>
      <c r="C124" s="998" t="s">
        <v>242</v>
      </c>
      <c r="D124" s="999"/>
      <c r="E124" s="257"/>
      <c r="F124" s="184"/>
      <c r="G124" s="282"/>
      <c r="H124" s="184"/>
      <c r="I124" s="823"/>
      <c r="J124" s="358">
        <f t="shared" si="4"/>
        <v>0</v>
      </c>
      <c r="K124" s="257"/>
      <c r="L124" s="184"/>
      <c r="M124" s="282"/>
      <c r="N124" s="184"/>
      <c r="O124" s="823"/>
      <c r="P124" s="828">
        <f t="shared" si="5"/>
        <v>0</v>
      </c>
      <c r="S124" s="544"/>
      <c r="T124" s="545"/>
      <c r="U124" s="538"/>
    </row>
    <row r="125" spans="1:21" s="40" customFormat="1" ht="3" customHeight="1">
      <c r="A125" s="147"/>
      <c r="B125" s="47"/>
      <c r="C125" s="396"/>
      <c r="D125" s="445"/>
      <c r="E125" s="257"/>
      <c r="F125" s="121"/>
      <c r="G125" s="282"/>
      <c r="H125" s="121"/>
      <c r="I125" s="823"/>
      <c r="J125" s="825"/>
      <c r="K125" s="257"/>
      <c r="L125" s="121"/>
      <c r="M125" s="282"/>
      <c r="N125" s="121"/>
      <c r="O125" s="823"/>
      <c r="P125" s="829"/>
      <c r="S125" s="544"/>
      <c r="T125" s="545"/>
      <c r="U125" s="538"/>
    </row>
    <row r="126" spans="1:21" s="40" customFormat="1" ht="21" customHeight="1" thickBot="1">
      <c r="A126" s="447">
        <v>27</v>
      </c>
      <c r="B126" s="185"/>
      <c r="C126" s="185" t="s">
        <v>84</v>
      </c>
      <c r="D126" s="185"/>
      <c r="E126" s="261"/>
      <c r="F126" s="182">
        <f>SUM(F98:F125)</f>
        <v>0</v>
      </c>
      <c r="G126" s="305"/>
      <c r="H126" s="182">
        <f>SUM(H98:H125)</f>
        <v>0</v>
      </c>
      <c r="I126" s="824"/>
      <c r="J126" s="826">
        <f>IF(F126=0,0,H126/F126)</f>
        <v>0</v>
      </c>
      <c r="K126" s="261"/>
      <c r="L126" s="182">
        <f>SUM(L98:L125)</f>
        <v>0</v>
      </c>
      <c r="M126" s="305"/>
      <c r="N126" s="182">
        <f>SUM(N98:N125)</f>
        <v>0</v>
      </c>
      <c r="O126" s="824"/>
      <c r="P126" s="830">
        <f>IF(L126=0,0,N126/L126)</f>
        <v>0</v>
      </c>
      <c r="S126" s="544"/>
      <c r="T126" s="545"/>
      <c r="U126" s="538"/>
    </row>
    <row r="127" spans="1:21" s="1" customFormat="1" ht="16.5" thickTop="1">
      <c r="A127" s="1" t="s">
        <v>68</v>
      </c>
      <c r="C127" s="173"/>
      <c r="D127" s="173"/>
      <c r="F127" s="1002" t="s">
        <v>233</v>
      </c>
      <c r="G127" s="1002"/>
      <c r="H127" s="1002"/>
      <c r="I127" s="1002"/>
      <c r="J127" s="1002"/>
      <c r="K127" s="1002"/>
      <c r="L127" s="1002"/>
      <c r="M127" s="1002"/>
      <c r="N127" s="1002"/>
      <c r="O127" s="1002"/>
      <c r="P127" s="1002"/>
      <c r="S127" s="544"/>
      <c r="T127" s="545"/>
      <c r="U127" s="529"/>
    </row>
    <row r="128" spans="1:21" s="1" customFormat="1" ht="12" customHeight="1">
      <c r="A128" s="767" t="str">
        <f>$A$2</f>
        <v>Report Year:  2014</v>
      </c>
      <c r="C128" s="173"/>
      <c r="D128" s="173"/>
      <c r="F128" s="217"/>
      <c r="G128" s="174"/>
      <c r="H128" s="174"/>
      <c r="I128" s="174"/>
      <c r="J128" s="174"/>
      <c r="K128" s="217"/>
      <c r="L128" s="217"/>
      <c r="M128" s="217"/>
      <c r="N128" s="217"/>
      <c r="O128" s="217"/>
      <c r="P128" s="264"/>
      <c r="S128" s="520"/>
      <c r="T128" s="448"/>
      <c r="U128" s="521"/>
    </row>
    <row r="129" spans="1:21" s="145" customFormat="1" ht="13.5" customHeight="1">
      <c r="A129" s="40" t="s">
        <v>41</v>
      </c>
      <c r="B129" s="40"/>
      <c r="C129" s="83"/>
      <c r="D129" s="83"/>
      <c r="F129" s="794">
        <f>+SignaturePage!$A$6</f>
        <v>0</v>
      </c>
      <c r="G129" s="794"/>
      <c r="H129" s="796"/>
      <c r="I129" s="796"/>
      <c r="J129" s="796"/>
      <c r="K129" s="796"/>
      <c r="L129" s="796"/>
      <c r="N129" s="146" t="s">
        <v>43</v>
      </c>
      <c r="P129" s="124">
        <f>+SignaturePage!$J$6</f>
        <v>0</v>
      </c>
      <c r="S129" s="544"/>
      <c r="T129" s="545"/>
      <c r="U129" s="541"/>
    </row>
    <row r="130" spans="1:21" s="1" customFormat="1" ht="5.25" customHeight="1">
      <c r="A130" s="260"/>
      <c r="B130" s="260"/>
      <c r="C130" s="309"/>
      <c r="D130" s="309"/>
      <c r="E130" s="260"/>
      <c r="F130" s="310"/>
      <c r="G130" s="312"/>
      <c r="H130" s="312"/>
      <c r="I130" s="312"/>
      <c r="J130" s="312"/>
      <c r="K130" s="310"/>
      <c r="L130" s="310"/>
      <c r="M130" s="310"/>
      <c r="N130" s="310"/>
      <c r="O130" s="310"/>
      <c r="P130" s="311"/>
      <c r="S130" s="544"/>
      <c r="T130" s="545"/>
      <c r="U130" s="529"/>
    </row>
    <row r="131" spans="3:21" s="1" customFormat="1" ht="15.75">
      <c r="C131" s="173"/>
      <c r="D131" s="173"/>
      <c r="F131" s="217"/>
      <c r="G131" s="174"/>
      <c r="H131" s="174"/>
      <c r="I131" s="174"/>
      <c r="J131" s="174"/>
      <c r="K131" s="217"/>
      <c r="L131" s="217"/>
      <c r="M131" s="217"/>
      <c r="N131" s="217"/>
      <c r="O131" s="217"/>
      <c r="P131" s="263" t="s">
        <v>159</v>
      </c>
      <c r="S131" s="544"/>
      <c r="T131" s="545"/>
      <c r="U131" s="529"/>
    </row>
    <row r="132" spans="3:21" s="1" customFormat="1" ht="5.25" customHeight="1">
      <c r="C132" s="173"/>
      <c r="D132" s="173"/>
      <c r="F132" s="157"/>
      <c r="G132" s="156"/>
      <c r="H132" s="156"/>
      <c r="I132" s="156"/>
      <c r="J132" s="156"/>
      <c r="K132" s="156"/>
      <c r="L132" s="156"/>
      <c r="M132" s="156"/>
      <c r="S132" s="544"/>
      <c r="T132" s="545"/>
      <c r="U132" s="529"/>
    </row>
    <row r="133" spans="1:21" s="1" customFormat="1" ht="12.75">
      <c r="A133" s="35"/>
      <c r="B133" s="35"/>
      <c r="C133" s="1" t="s">
        <v>166</v>
      </c>
      <c r="E133"/>
      <c r="F133" s="37" t="s">
        <v>158</v>
      </c>
      <c r="H133" s="1003"/>
      <c r="I133" s="1004"/>
      <c r="J133" s="1005"/>
      <c r="L133" s="265" t="s">
        <v>157</v>
      </c>
      <c r="M133" s="216"/>
      <c r="S133" s="544"/>
      <c r="T133" s="545"/>
      <c r="U133" s="529"/>
    </row>
    <row r="134" spans="1:21" s="33" customFormat="1" ht="9" customHeight="1" thickBot="1">
      <c r="A134" s="705"/>
      <c r="B134" s="705"/>
      <c r="C134" s="706"/>
      <c r="D134" s="706"/>
      <c r="E134" s="238"/>
      <c r="F134" s="238"/>
      <c r="G134" s="240"/>
      <c r="H134" s="240"/>
      <c r="I134" s="241"/>
      <c r="J134" s="241"/>
      <c r="K134" s="241"/>
      <c r="L134" s="241"/>
      <c r="M134" s="240"/>
      <c r="N134" s="242"/>
      <c r="O134" s="242"/>
      <c r="P134" s="242"/>
      <c r="S134" s="544"/>
      <c r="T134" s="545"/>
      <c r="U134" s="529"/>
    </row>
    <row r="135" spans="3:21" s="1" customFormat="1" ht="8.25" customHeight="1">
      <c r="C135" s="173"/>
      <c r="D135" s="173"/>
      <c r="G135" s="32"/>
      <c r="H135" s="32"/>
      <c r="I135" s="32"/>
      <c r="J135" s="32"/>
      <c r="K135" s="32"/>
      <c r="L135" s="32"/>
      <c r="M135" s="32"/>
      <c r="S135" s="544"/>
      <c r="T135" s="545"/>
      <c r="U135" s="529"/>
    </row>
    <row r="136" spans="3:21" s="328" customFormat="1" ht="11.25" customHeight="1" thickBot="1">
      <c r="C136" s="329"/>
      <c r="D136" s="329"/>
      <c r="F136" s="335" t="s">
        <v>173</v>
      </c>
      <c r="G136" s="333"/>
      <c r="H136" s="335" t="s">
        <v>174</v>
      </c>
      <c r="I136" s="334"/>
      <c r="J136" s="335" t="s">
        <v>175</v>
      </c>
      <c r="K136" s="334"/>
      <c r="L136" s="335" t="s">
        <v>176</v>
      </c>
      <c r="M136" s="334"/>
      <c r="N136" s="335" t="s">
        <v>177</v>
      </c>
      <c r="O136" s="330"/>
      <c r="P136" s="335" t="s">
        <v>178</v>
      </c>
      <c r="S136" s="544"/>
      <c r="T136" s="545"/>
      <c r="U136" s="532"/>
    </row>
    <row r="137" spans="1:21" s="171" customFormat="1" ht="17.25" customHeight="1" thickBot="1">
      <c r="A137" s="252"/>
      <c r="B137" s="252"/>
      <c r="C137" s="707"/>
      <c r="D137" s="707"/>
      <c r="E137" s="255"/>
      <c r="F137" s="248"/>
      <c r="G137" s="249"/>
      <c r="H137" s="249" t="s">
        <v>96</v>
      </c>
      <c r="I137" s="250"/>
      <c r="J137" s="251"/>
      <c r="K137" s="243"/>
      <c r="L137" s="244"/>
      <c r="M137" s="245"/>
      <c r="N137" s="245" t="s">
        <v>93</v>
      </c>
      <c r="O137" s="246"/>
      <c r="P137" s="247"/>
      <c r="S137" s="544"/>
      <c r="T137" s="545"/>
      <c r="U137" s="535"/>
    </row>
    <row r="138" spans="3:21" s="40" customFormat="1" ht="3.75" customHeight="1">
      <c r="C138" s="443"/>
      <c r="D138" s="444"/>
      <c r="E138" s="152"/>
      <c r="F138" s="306"/>
      <c r="G138" s="256"/>
      <c r="H138" s="308"/>
      <c r="I138" s="256"/>
      <c r="J138" s="307"/>
      <c r="K138" s="47"/>
      <c r="L138" s="306"/>
      <c r="M138" s="256"/>
      <c r="N138" s="308"/>
      <c r="O138" s="256"/>
      <c r="P138" s="256"/>
      <c r="S138" s="544"/>
      <c r="T138" s="545"/>
      <c r="U138" s="538"/>
    </row>
    <row r="139" spans="1:21" s="40" customFormat="1" ht="22.5" customHeight="1">
      <c r="A139" s="436"/>
      <c r="B139" s="47"/>
      <c r="C139" s="1000" t="s">
        <v>97</v>
      </c>
      <c r="D139" s="1001"/>
      <c r="E139" s="145"/>
      <c r="F139" s="822" t="s">
        <v>466</v>
      </c>
      <c r="G139" s="262"/>
      <c r="H139" s="158" t="s">
        <v>160</v>
      </c>
      <c r="I139" s="262"/>
      <c r="J139" s="172" t="s">
        <v>460</v>
      </c>
      <c r="K139" s="262"/>
      <c r="L139" s="822" t="s">
        <v>466</v>
      </c>
      <c r="M139" s="262"/>
      <c r="N139" s="158" t="s">
        <v>160</v>
      </c>
      <c r="O139" s="262"/>
      <c r="P139" s="821" t="s">
        <v>461</v>
      </c>
      <c r="S139" s="544"/>
      <c r="T139" s="545"/>
      <c r="U139" s="538"/>
    </row>
    <row r="140" spans="1:21" s="40" customFormat="1" ht="6" customHeight="1">
      <c r="A140" s="330"/>
      <c r="C140" s="439"/>
      <c r="D140" s="440"/>
      <c r="E140" s="257"/>
      <c r="G140" s="275"/>
      <c r="H140" s="121"/>
      <c r="I140" s="282"/>
      <c r="J140" s="120"/>
      <c r="K140" s="257"/>
      <c r="M140" s="275"/>
      <c r="N140" s="121"/>
      <c r="O140" s="282"/>
      <c r="P140" s="827"/>
      <c r="S140" s="544"/>
      <c r="T140" s="545"/>
      <c r="U140" s="538"/>
    </row>
    <row r="141" spans="1:21" s="40" customFormat="1" ht="15" customHeight="1">
      <c r="A141" s="437">
        <v>1</v>
      </c>
      <c r="B141" s="47"/>
      <c r="C141" s="996" t="s">
        <v>241</v>
      </c>
      <c r="D141" s="997"/>
      <c r="E141" s="257"/>
      <c r="F141" s="183"/>
      <c r="G141" s="282"/>
      <c r="H141" s="183"/>
      <c r="I141" s="823"/>
      <c r="J141" s="358">
        <f aca="true" t="shared" si="6" ref="J141:J166">IF(F141=0,0,H141/F141)</f>
        <v>0</v>
      </c>
      <c r="K141" s="257"/>
      <c r="L141" s="183"/>
      <c r="M141" s="282"/>
      <c r="N141" s="183"/>
      <c r="O141" s="823"/>
      <c r="P141" s="828">
        <f aca="true" t="shared" si="7" ref="P141:P166">IF(L141=0,0,N141/L141)</f>
        <v>0</v>
      </c>
      <c r="S141" s="544"/>
      <c r="T141" s="545"/>
      <c r="U141" s="538"/>
    </row>
    <row r="142" spans="1:21" s="40" customFormat="1" ht="15" customHeight="1">
      <c r="A142" s="437">
        <v>2</v>
      </c>
      <c r="B142" s="47"/>
      <c r="C142" s="321">
        <v>100001</v>
      </c>
      <c r="D142" s="321">
        <v>200000</v>
      </c>
      <c r="E142" s="257"/>
      <c r="F142" s="184"/>
      <c r="G142" s="282"/>
      <c r="H142" s="184"/>
      <c r="I142" s="823"/>
      <c r="J142" s="358">
        <f t="shared" si="6"/>
        <v>0</v>
      </c>
      <c r="K142" s="257"/>
      <c r="L142" s="184"/>
      <c r="M142" s="282"/>
      <c r="N142" s="184"/>
      <c r="O142" s="823"/>
      <c r="P142" s="828">
        <f t="shared" si="7"/>
        <v>0</v>
      </c>
      <c r="S142" s="544"/>
      <c r="T142" s="545"/>
      <c r="U142" s="538"/>
    </row>
    <row r="143" spans="1:21" s="40" customFormat="1" ht="15" customHeight="1">
      <c r="A143" s="437">
        <v>3</v>
      </c>
      <c r="B143" s="47"/>
      <c r="C143" s="321">
        <v>200001</v>
      </c>
      <c r="D143" s="321">
        <v>300000</v>
      </c>
      <c r="E143" s="257"/>
      <c r="F143" s="184"/>
      <c r="G143" s="282"/>
      <c r="H143" s="184"/>
      <c r="I143" s="823"/>
      <c r="J143" s="358">
        <f t="shared" si="6"/>
        <v>0</v>
      </c>
      <c r="K143" s="257"/>
      <c r="L143" s="184"/>
      <c r="M143" s="282"/>
      <c r="N143" s="184"/>
      <c r="O143" s="823"/>
      <c r="P143" s="828">
        <f t="shared" si="7"/>
        <v>0</v>
      </c>
      <c r="S143" s="544"/>
      <c r="T143" s="545"/>
      <c r="U143" s="538"/>
    </row>
    <row r="144" spans="1:21" s="40" customFormat="1" ht="15" customHeight="1">
      <c r="A144" s="437">
        <v>4</v>
      </c>
      <c r="B144" s="47"/>
      <c r="C144" s="321">
        <v>300001</v>
      </c>
      <c r="D144" s="321">
        <v>400000</v>
      </c>
      <c r="E144" s="257"/>
      <c r="F144" s="184"/>
      <c r="G144" s="282"/>
      <c r="H144" s="184"/>
      <c r="I144" s="823"/>
      <c r="J144" s="358">
        <f t="shared" si="6"/>
        <v>0</v>
      </c>
      <c r="K144" s="257"/>
      <c r="L144" s="184"/>
      <c r="M144" s="282"/>
      <c r="N144" s="184"/>
      <c r="O144" s="823"/>
      <c r="P144" s="828">
        <f t="shared" si="7"/>
        <v>0</v>
      </c>
      <c r="S144" s="544"/>
      <c r="T144" s="545"/>
      <c r="U144" s="538"/>
    </row>
    <row r="145" spans="1:21" s="40" customFormat="1" ht="15" customHeight="1">
      <c r="A145" s="437">
        <v>5</v>
      </c>
      <c r="B145" s="47"/>
      <c r="C145" s="321">
        <v>400001</v>
      </c>
      <c r="D145" s="321">
        <v>500000</v>
      </c>
      <c r="E145" s="257"/>
      <c r="F145" s="184"/>
      <c r="G145" s="282"/>
      <c r="H145" s="184"/>
      <c r="I145" s="823"/>
      <c r="J145" s="358">
        <f t="shared" si="6"/>
        <v>0</v>
      </c>
      <c r="K145" s="257"/>
      <c r="L145" s="184"/>
      <c r="M145" s="282"/>
      <c r="N145" s="184"/>
      <c r="O145" s="823"/>
      <c r="P145" s="828">
        <f t="shared" si="7"/>
        <v>0</v>
      </c>
      <c r="S145" s="544"/>
      <c r="T145" s="545"/>
      <c r="U145" s="538"/>
    </row>
    <row r="146" spans="1:21" s="40" customFormat="1" ht="15" customHeight="1">
      <c r="A146" s="437">
        <v>6</v>
      </c>
      <c r="B146" s="47"/>
      <c r="C146" s="321">
        <v>500001</v>
      </c>
      <c r="D146" s="321">
        <v>600000</v>
      </c>
      <c r="E146" s="257"/>
      <c r="F146" s="184"/>
      <c r="G146" s="282"/>
      <c r="H146" s="184"/>
      <c r="I146" s="823"/>
      <c r="J146" s="358">
        <f t="shared" si="6"/>
        <v>0</v>
      </c>
      <c r="K146" s="257"/>
      <c r="L146" s="184"/>
      <c r="M146" s="282"/>
      <c r="N146" s="184"/>
      <c r="O146" s="823"/>
      <c r="P146" s="828">
        <f t="shared" si="7"/>
        <v>0</v>
      </c>
      <c r="S146" s="544"/>
      <c r="T146" s="545"/>
      <c r="U146" s="538"/>
    </row>
    <row r="147" spans="1:21" s="40" customFormat="1" ht="15" customHeight="1">
      <c r="A147" s="437">
        <v>7</v>
      </c>
      <c r="B147" s="47"/>
      <c r="C147" s="321">
        <v>600001</v>
      </c>
      <c r="D147" s="321">
        <v>700000</v>
      </c>
      <c r="E147" s="257"/>
      <c r="F147" s="184"/>
      <c r="G147" s="282"/>
      <c r="H147" s="184"/>
      <c r="I147" s="823"/>
      <c r="J147" s="358">
        <f t="shared" si="6"/>
        <v>0</v>
      </c>
      <c r="K147" s="257"/>
      <c r="L147" s="184"/>
      <c r="M147" s="282"/>
      <c r="N147" s="184"/>
      <c r="O147" s="823"/>
      <c r="P147" s="828">
        <f t="shared" si="7"/>
        <v>0</v>
      </c>
      <c r="S147" s="544"/>
      <c r="T147" s="545"/>
      <c r="U147" s="538"/>
    </row>
    <row r="148" spans="1:21" s="40" customFormat="1" ht="15" customHeight="1">
      <c r="A148" s="437">
        <v>8</v>
      </c>
      <c r="B148" s="47"/>
      <c r="C148" s="321">
        <v>700001</v>
      </c>
      <c r="D148" s="321">
        <v>800000</v>
      </c>
      <c r="E148" s="257"/>
      <c r="F148" s="184"/>
      <c r="G148" s="282"/>
      <c r="H148" s="184"/>
      <c r="I148" s="823"/>
      <c r="J148" s="358">
        <f t="shared" si="6"/>
        <v>0</v>
      </c>
      <c r="K148" s="257"/>
      <c r="L148" s="184"/>
      <c r="M148" s="282"/>
      <c r="N148" s="184"/>
      <c r="O148" s="823"/>
      <c r="P148" s="828">
        <f t="shared" si="7"/>
        <v>0</v>
      </c>
      <c r="S148" s="544"/>
      <c r="T148" s="545"/>
      <c r="U148" s="538"/>
    </row>
    <row r="149" spans="1:21" s="40" customFormat="1" ht="15" customHeight="1">
      <c r="A149" s="437">
        <v>9</v>
      </c>
      <c r="B149" s="47"/>
      <c r="C149" s="321">
        <v>800001</v>
      </c>
      <c r="D149" s="321">
        <v>900000</v>
      </c>
      <c r="E149" s="257"/>
      <c r="F149" s="184"/>
      <c r="G149" s="282"/>
      <c r="H149" s="184"/>
      <c r="I149" s="823"/>
      <c r="J149" s="358">
        <f t="shared" si="6"/>
        <v>0</v>
      </c>
      <c r="K149" s="257"/>
      <c r="L149" s="184"/>
      <c r="M149" s="282"/>
      <c r="N149" s="184"/>
      <c r="O149" s="823"/>
      <c r="P149" s="828">
        <f t="shared" si="7"/>
        <v>0</v>
      </c>
      <c r="S149" s="544"/>
      <c r="T149" s="545"/>
      <c r="U149" s="538"/>
    </row>
    <row r="150" spans="1:21" s="40" customFormat="1" ht="15" customHeight="1">
      <c r="A150" s="437">
        <v>10</v>
      </c>
      <c r="B150" s="47"/>
      <c r="C150" s="321">
        <v>900001</v>
      </c>
      <c r="D150" s="321">
        <v>1000000</v>
      </c>
      <c r="E150" s="257"/>
      <c r="F150" s="184"/>
      <c r="G150" s="282"/>
      <c r="H150" s="184"/>
      <c r="I150" s="823"/>
      <c r="J150" s="358">
        <f t="shared" si="6"/>
        <v>0</v>
      </c>
      <c r="K150" s="257"/>
      <c r="L150" s="184"/>
      <c r="M150" s="282"/>
      <c r="N150" s="184"/>
      <c r="O150" s="823"/>
      <c r="P150" s="828">
        <f t="shared" si="7"/>
        <v>0</v>
      </c>
      <c r="S150" s="544"/>
      <c r="T150" s="545"/>
      <c r="U150" s="538"/>
    </row>
    <row r="151" spans="1:21" s="40" customFormat="1" ht="15" customHeight="1">
      <c r="A151" s="437">
        <v>11</v>
      </c>
      <c r="B151" s="47"/>
      <c r="C151" s="321">
        <v>1000001</v>
      </c>
      <c r="D151" s="321">
        <v>1100000</v>
      </c>
      <c r="E151" s="257"/>
      <c r="F151" s="184"/>
      <c r="G151" s="282"/>
      <c r="H151" s="184"/>
      <c r="I151" s="823"/>
      <c r="J151" s="358">
        <f t="shared" si="6"/>
        <v>0</v>
      </c>
      <c r="K151" s="257"/>
      <c r="L151" s="184"/>
      <c r="M151" s="282"/>
      <c r="N151" s="184"/>
      <c r="O151" s="823"/>
      <c r="P151" s="828">
        <f t="shared" si="7"/>
        <v>0</v>
      </c>
      <c r="S151" s="544"/>
      <c r="T151" s="545"/>
      <c r="U151" s="538"/>
    </row>
    <row r="152" spans="1:21" s="40" customFormat="1" ht="15" customHeight="1">
      <c r="A152" s="437">
        <v>12</v>
      </c>
      <c r="B152" s="47"/>
      <c r="C152" s="321">
        <v>1100001</v>
      </c>
      <c r="D152" s="321">
        <v>1200000</v>
      </c>
      <c r="E152" s="257"/>
      <c r="F152" s="184"/>
      <c r="G152" s="282"/>
      <c r="H152" s="184"/>
      <c r="I152" s="823"/>
      <c r="J152" s="358">
        <f t="shared" si="6"/>
        <v>0</v>
      </c>
      <c r="K152" s="257"/>
      <c r="L152" s="184"/>
      <c r="M152" s="282"/>
      <c r="N152" s="184"/>
      <c r="O152" s="823"/>
      <c r="P152" s="828">
        <f t="shared" si="7"/>
        <v>0</v>
      </c>
      <c r="S152" s="544"/>
      <c r="T152" s="545"/>
      <c r="U152" s="538"/>
    </row>
    <row r="153" spans="1:21" s="40" customFormat="1" ht="15" customHeight="1">
      <c r="A153" s="437">
        <v>13</v>
      </c>
      <c r="B153" s="47"/>
      <c r="C153" s="321">
        <v>1200001</v>
      </c>
      <c r="D153" s="321">
        <v>1300000</v>
      </c>
      <c r="E153" s="257"/>
      <c r="F153" s="184"/>
      <c r="G153" s="282"/>
      <c r="H153" s="184"/>
      <c r="I153" s="823"/>
      <c r="J153" s="358">
        <f t="shared" si="6"/>
        <v>0</v>
      </c>
      <c r="K153" s="257"/>
      <c r="L153" s="184"/>
      <c r="M153" s="282"/>
      <c r="N153" s="184"/>
      <c r="O153" s="823"/>
      <c r="P153" s="828">
        <f t="shared" si="7"/>
        <v>0</v>
      </c>
      <c r="S153" s="544"/>
      <c r="T153" s="545"/>
      <c r="U153" s="538"/>
    </row>
    <row r="154" spans="1:21" s="40" customFormat="1" ht="15" customHeight="1">
      <c r="A154" s="437">
        <v>14</v>
      </c>
      <c r="B154" s="47"/>
      <c r="C154" s="321">
        <v>1300001</v>
      </c>
      <c r="D154" s="321">
        <v>1400000</v>
      </c>
      <c r="E154" s="257"/>
      <c r="F154" s="184"/>
      <c r="G154" s="282"/>
      <c r="H154" s="184"/>
      <c r="I154" s="823"/>
      <c r="J154" s="358">
        <f t="shared" si="6"/>
        <v>0</v>
      </c>
      <c r="K154" s="257"/>
      <c r="L154" s="184"/>
      <c r="M154" s="282"/>
      <c r="N154" s="184"/>
      <c r="O154" s="823"/>
      <c r="P154" s="828">
        <f t="shared" si="7"/>
        <v>0</v>
      </c>
      <c r="S154" s="544"/>
      <c r="T154" s="545"/>
      <c r="U154" s="538"/>
    </row>
    <row r="155" spans="1:21" s="40" customFormat="1" ht="15" customHeight="1">
      <c r="A155" s="437">
        <v>15</v>
      </c>
      <c r="B155" s="47"/>
      <c r="C155" s="321">
        <v>1400001</v>
      </c>
      <c r="D155" s="321">
        <v>1500000</v>
      </c>
      <c r="E155" s="257"/>
      <c r="F155" s="184"/>
      <c r="G155" s="282"/>
      <c r="H155" s="184"/>
      <c r="I155" s="823"/>
      <c r="J155" s="358">
        <f t="shared" si="6"/>
        <v>0</v>
      </c>
      <c r="K155" s="257"/>
      <c r="L155" s="184"/>
      <c r="M155" s="282"/>
      <c r="N155" s="184"/>
      <c r="O155" s="823"/>
      <c r="P155" s="828">
        <f t="shared" si="7"/>
        <v>0</v>
      </c>
      <c r="S155" s="544"/>
      <c r="T155" s="545"/>
      <c r="U155" s="538"/>
    </row>
    <row r="156" spans="1:21" s="40" customFormat="1" ht="15" customHeight="1">
      <c r="A156" s="437">
        <v>16</v>
      </c>
      <c r="B156" s="47"/>
      <c r="C156" s="321">
        <v>1500001</v>
      </c>
      <c r="D156" s="321">
        <v>1600000</v>
      </c>
      <c r="E156" s="257"/>
      <c r="F156" s="184"/>
      <c r="G156" s="282"/>
      <c r="H156" s="184"/>
      <c r="I156" s="823"/>
      <c r="J156" s="358">
        <f t="shared" si="6"/>
        <v>0</v>
      </c>
      <c r="K156" s="257"/>
      <c r="L156" s="184"/>
      <c r="M156" s="282"/>
      <c r="N156" s="184"/>
      <c r="O156" s="823"/>
      <c r="P156" s="828">
        <f t="shared" si="7"/>
        <v>0</v>
      </c>
      <c r="S156" s="544"/>
      <c r="T156" s="545"/>
      <c r="U156" s="538"/>
    </row>
    <row r="157" spans="1:21" s="40" customFormat="1" ht="15" customHeight="1">
      <c r="A157" s="437">
        <v>17</v>
      </c>
      <c r="B157" s="47"/>
      <c r="C157" s="321">
        <v>1600001</v>
      </c>
      <c r="D157" s="321">
        <v>1700000</v>
      </c>
      <c r="E157" s="257"/>
      <c r="F157" s="184"/>
      <c r="G157" s="282"/>
      <c r="H157" s="184"/>
      <c r="I157" s="823"/>
      <c r="J157" s="358">
        <f t="shared" si="6"/>
        <v>0</v>
      </c>
      <c r="K157" s="257"/>
      <c r="L157" s="184"/>
      <c r="M157" s="282"/>
      <c r="N157" s="184"/>
      <c r="O157" s="823"/>
      <c r="P157" s="828">
        <f t="shared" si="7"/>
        <v>0</v>
      </c>
      <c r="S157" s="544"/>
      <c r="T157" s="545"/>
      <c r="U157" s="538"/>
    </row>
    <row r="158" spans="1:21" s="40" customFormat="1" ht="15" customHeight="1">
      <c r="A158" s="437">
        <v>18</v>
      </c>
      <c r="B158" s="47"/>
      <c r="C158" s="321">
        <v>1700001</v>
      </c>
      <c r="D158" s="321">
        <v>1800000</v>
      </c>
      <c r="E158" s="257"/>
      <c r="F158" s="184"/>
      <c r="G158" s="282"/>
      <c r="H158" s="184"/>
      <c r="I158" s="823"/>
      <c r="J158" s="358">
        <f t="shared" si="6"/>
        <v>0</v>
      </c>
      <c r="K158" s="257"/>
      <c r="L158" s="184"/>
      <c r="M158" s="282"/>
      <c r="N158" s="184"/>
      <c r="O158" s="823"/>
      <c r="P158" s="828">
        <f t="shared" si="7"/>
        <v>0</v>
      </c>
      <c r="S158" s="544"/>
      <c r="T158" s="545"/>
      <c r="U158" s="538"/>
    </row>
    <row r="159" spans="1:21" s="40" customFormat="1" ht="15" customHeight="1">
      <c r="A159" s="437">
        <v>19</v>
      </c>
      <c r="B159" s="47"/>
      <c r="C159" s="321">
        <v>1800001</v>
      </c>
      <c r="D159" s="321">
        <v>1900000</v>
      </c>
      <c r="E159" s="257"/>
      <c r="F159" s="184"/>
      <c r="G159" s="282"/>
      <c r="H159" s="184"/>
      <c r="I159" s="823"/>
      <c r="J159" s="358">
        <f t="shared" si="6"/>
        <v>0</v>
      </c>
      <c r="K159" s="257"/>
      <c r="L159" s="184"/>
      <c r="M159" s="282"/>
      <c r="N159" s="184"/>
      <c r="O159" s="823"/>
      <c r="P159" s="828">
        <f t="shared" si="7"/>
        <v>0</v>
      </c>
      <c r="S159" s="544"/>
      <c r="T159" s="545"/>
      <c r="U159" s="538"/>
    </row>
    <row r="160" spans="1:21" s="40" customFormat="1" ht="15" customHeight="1">
      <c r="A160" s="437">
        <v>20</v>
      </c>
      <c r="B160" s="47"/>
      <c r="C160" s="321">
        <v>1900001</v>
      </c>
      <c r="D160" s="321">
        <v>2000000</v>
      </c>
      <c r="E160" s="257"/>
      <c r="F160" s="184"/>
      <c r="G160" s="282"/>
      <c r="H160" s="184"/>
      <c r="I160" s="823"/>
      <c r="J160" s="358">
        <f t="shared" si="6"/>
        <v>0</v>
      </c>
      <c r="K160" s="257"/>
      <c r="L160" s="184"/>
      <c r="M160" s="282"/>
      <c r="N160" s="184"/>
      <c r="O160" s="823"/>
      <c r="P160" s="828">
        <f t="shared" si="7"/>
        <v>0</v>
      </c>
      <c r="S160" s="544"/>
      <c r="T160" s="545"/>
      <c r="U160" s="538"/>
    </row>
    <row r="161" spans="1:21" s="40" customFormat="1" ht="15" customHeight="1">
      <c r="A161" s="437">
        <v>21</v>
      </c>
      <c r="B161" s="47"/>
      <c r="C161" s="321">
        <v>2000001</v>
      </c>
      <c r="D161" s="321">
        <v>2100000</v>
      </c>
      <c r="E161" s="257"/>
      <c r="F161" s="184"/>
      <c r="G161" s="282"/>
      <c r="H161" s="184"/>
      <c r="I161" s="823"/>
      <c r="J161" s="358">
        <f t="shared" si="6"/>
        <v>0</v>
      </c>
      <c r="K161" s="257"/>
      <c r="L161" s="184"/>
      <c r="M161" s="282"/>
      <c r="N161" s="184"/>
      <c r="O161" s="823"/>
      <c r="P161" s="828">
        <f t="shared" si="7"/>
        <v>0</v>
      </c>
      <c r="S161" s="544"/>
      <c r="T161" s="545"/>
      <c r="U161" s="538"/>
    </row>
    <row r="162" spans="1:21" s="40" customFormat="1" ht="15" customHeight="1">
      <c r="A162" s="437">
        <v>22</v>
      </c>
      <c r="B162" s="47"/>
      <c r="C162" s="321">
        <v>2100001</v>
      </c>
      <c r="D162" s="321">
        <v>2200000</v>
      </c>
      <c r="E162" s="257"/>
      <c r="F162" s="184"/>
      <c r="G162" s="282"/>
      <c r="H162" s="184"/>
      <c r="I162" s="823"/>
      <c r="J162" s="358">
        <f t="shared" si="6"/>
        <v>0</v>
      </c>
      <c r="K162" s="257"/>
      <c r="L162" s="184"/>
      <c r="M162" s="282"/>
      <c r="N162" s="184"/>
      <c r="O162" s="823"/>
      <c r="P162" s="828">
        <f t="shared" si="7"/>
        <v>0</v>
      </c>
      <c r="S162" s="544"/>
      <c r="T162" s="545"/>
      <c r="U162" s="538"/>
    </row>
    <row r="163" spans="1:21" s="40" customFormat="1" ht="15" customHeight="1">
      <c r="A163" s="437">
        <v>23</v>
      </c>
      <c r="B163" s="47"/>
      <c r="C163" s="321">
        <v>2200001</v>
      </c>
      <c r="D163" s="321">
        <v>2300000</v>
      </c>
      <c r="E163" s="257"/>
      <c r="F163" s="184"/>
      <c r="G163" s="282"/>
      <c r="H163" s="184"/>
      <c r="I163" s="823"/>
      <c r="J163" s="358">
        <f t="shared" si="6"/>
        <v>0</v>
      </c>
      <c r="K163" s="257"/>
      <c r="L163" s="184"/>
      <c r="M163" s="282"/>
      <c r="N163" s="184"/>
      <c r="O163" s="823"/>
      <c r="P163" s="828">
        <f t="shared" si="7"/>
        <v>0</v>
      </c>
      <c r="S163" s="544"/>
      <c r="T163" s="545"/>
      <c r="U163" s="538"/>
    </row>
    <row r="164" spans="1:21" s="40" customFormat="1" ht="15" customHeight="1">
      <c r="A164" s="437">
        <v>24</v>
      </c>
      <c r="B164" s="47"/>
      <c r="C164" s="321">
        <v>2300001</v>
      </c>
      <c r="D164" s="321">
        <v>2400000</v>
      </c>
      <c r="E164" s="257"/>
      <c r="F164" s="184"/>
      <c r="G164" s="282"/>
      <c r="H164" s="184"/>
      <c r="I164" s="823"/>
      <c r="J164" s="358">
        <f t="shared" si="6"/>
        <v>0</v>
      </c>
      <c r="K164" s="257"/>
      <c r="L164" s="184"/>
      <c r="M164" s="282"/>
      <c r="N164" s="184"/>
      <c r="O164" s="823"/>
      <c r="P164" s="828">
        <f t="shared" si="7"/>
        <v>0</v>
      </c>
      <c r="S164" s="544"/>
      <c r="T164" s="545"/>
      <c r="U164" s="538"/>
    </row>
    <row r="165" spans="1:21" s="40" customFormat="1" ht="15" customHeight="1">
      <c r="A165" s="437">
        <v>25</v>
      </c>
      <c r="B165" s="47"/>
      <c r="C165" s="321">
        <v>2400001</v>
      </c>
      <c r="D165" s="321">
        <v>2500000</v>
      </c>
      <c r="E165" s="257"/>
      <c r="F165" s="184"/>
      <c r="G165" s="282"/>
      <c r="H165" s="184"/>
      <c r="I165" s="823"/>
      <c r="J165" s="358">
        <f t="shared" si="6"/>
        <v>0</v>
      </c>
      <c r="K165" s="257"/>
      <c r="L165" s="184"/>
      <c r="M165" s="282"/>
      <c r="N165" s="184"/>
      <c r="O165" s="823"/>
      <c r="P165" s="828">
        <f t="shared" si="7"/>
        <v>0</v>
      </c>
      <c r="S165" s="544"/>
      <c r="T165" s="545"/>
      <c r="U165" s="538"/>
    </row>
    <row r="166" spans="1:21" s="40" customFormat="1" ht="15" customHeight="1">
      <c r="A166" s="437">
        <v>26</v>
      </c>
      <c r="B166" s="47"/>
      <c r="C166" s="998" t="s">
        <v>242</v>
      </c>
      <c r="D166" s="999"/>
      <c r="E166" s="257"/>
      <c r="F166" s="184"/>
      <c r="G166" s="282"/>
      <c r="H166" s="184"/>
      <c r="I166" s="823"/>
      <c r="J166" s="358">
        <f t="shared" si="6"/>
        <v>0</v>
      </c>
      <c r="K166" s="257"/>
      <c r="L166" s="184"/>
      <c r="M166" s="282"/>
      <c r="N166" s="184"/>
      <c r="O166" s="823"/>
      <c r="P166" s="828">
        <f t="shared" si="7"/>
        <v>0</v>
      </c>
      <c r="S166" s="544"/>
      <c r="T166" s="545"/>
      <c r="U166" s="538"/>
    </row>
    <row r="167" spans="1:21" s="40" customFormat="1" ht="3" customHeight="1">
      <c r="A167" s="147"/>
      <c r="B167" s="47"/>
      <c r="C167" s="396"/>
      <c r="D167" s="445"/>
      <c r="E167" s="257"/>
      <c r="F167" s="121"/>
      <c r="G167" s="282"/>
      <c r="H167" s="121"/>
      <c r="I167" s="823"/>
      <c r="J167" s="825"/>
      <c r="K167" s="257"/>
      <c r="L167" s="121"/>
      <c r="M167" s="282"/>
      <c r="N167" s="121"/>
      <c r="O167" s="823"/>
      <c r="P167" s="829"/>
      <c r="S167" s="544"/>
      <c r="T167" s="545"/>
      <c r="U167" s="538"/>
    </row>
    <row r="168" spans="1:21" s="40" customFormat="1" ht="21" customHeight="1" thickBot="1">
      <c r="A168" s="447">
        <v>27</v>
      </c>
      <c r="B168" s="185"/>
      <c r="C168" s="185" t="s">
        <v>84</v>
      </c>
      <c r="D168" s="185"/>
      <c r="E168" s="261"/>
      <c r="F168" s="182">
        <f>SUM(F140:F167)</f>
        <v>0</v>
      </c>
      <c r="G168" s="305"/>
      <c r="H168" s="182">
        <f>SUM(H140:H167)</f>
        <v>0</v>
      </c>
      <c r="I168" s="824"/>
      <c r="J168" s="826">
        <f>IF(F168=0,0,H168/F168)</f>
        <v>0</v>
      </c>
      <c r="K168" s="261"/>
      <c r="L168" s="182">
        <f>SUM(L140:L167)</f>
        <v>0</v>
      </c>
      <c r="M168" s="305"/>
      <c r="N168" s="182">
        <f>SUM(N140:N167)</f>
        <v>0</v>
      </c>
      <c r="O168" s="824"/>
      <c r="P168" s="830">
        <f>IF(L168=0,0,N168/L168)</f>
        <v>0</v>
      </c>
      <c r="S168" s="544"/>
      <c r="T168" s="545"/>
      <c r="U168" s="538"/>
    </row>
    <row r="169" spans="1:21" s="1" customFormat="1" ht="16.5" thickTop="1">
      <c r="A169" s="1" t="s">
        <v>68</v>
      </c>
      <c r="C169" s="173"/>
      <c r="D169" s="173"/>
      <c r="F169" s="1002" t="s">
        <v>233</v>
      </c>
      <c r="G169" s="1002"/>
      <c r="H169" s="1002"/>
      <c r="I169" s="1002"/>
      <c r="J169" s="1002"/>
      <c r="K169" s="1002"/>
      <c r="L169" s="1002"/>
      <c r="M169" s="1002"/>
      <c r="N169" s="1002"/>
      <c r="O169" s="1002"/>
      <c r="P169" s="1002"/>
      <c r="S169" s="544"/>
      <c r="T169" s="545"/>
      <c r="U169" s="529"/>
    </row>
    <row r="170" spans="1:21" s="1" customFormat="1" ht="12" customHeight="1">
      <c r="A170" s="767" t="str">
        <f>$A$2</f>
        <v>Report Year:  2014</v>
      </c>
      <c r="C170" s="173"/>
      <c r="D170" s="173"/>
      <c r="F170" s="217"/>
      <c r="G170" s="174"/>
      <c r="H170" s="174"/>
      <c r="I170" s="174"/>
      <c r="J170" s="174"/>
      <c r="K170" s="217"/>
      <c r="L170" s="217"/>
      <c r="M170" s="217"/>
      <c r="N170" s="217"/>
      <c r="O170" s="217"/>
      <c r="P170" s="264"/>
      <c r="S170" s="520"/>
      <c r="T170" s="448"/>
      <c r="U170" s="521"/>
    </row>
    <row r="171" spans="1:21" s="145" customFormat="1" ht="13.5" customHeight="1">
      <c r="A171" s="40" t="s">
        <v>41</v>
      </c>
      <c r="B171" s="40"/>
      <c r="C171" s="83"/>
      <c r="D171" s="83"/>
      <c r="F171" s="794">
        <f>+SignaturePage!$A$6</f>
        <v>0</v>
      </c>
      <c r="G171" s="794"/>
      <c r="H171" s="796"/>
      <c r="I171" s="796"/>
      <c r="J171" s="796"/>
      <c r="K171" s="796"/>
      <c r="L171" s="796"/>
      <c r="N171" s="146" t="s">
        <v>43</v>
      </c>
      <c r="P171" s="124">
        <f>+SignaturePage!$J$6</f>
        <v>0</v>
      </c>
      <c r="S171" s="544"/>
      <c r="T171" s="545"/>
      <c r="U171" s="541"/>
    </row>
    <row r="172" spans="1:21" s="1" customFormat="1" ht="5.25" customHeight="1">
      <c r="A172" s="260"/>
      <c r="B172" s="260"/>
      <c r="C172" s="309"/>
      <c r="D172" s="309"/>
      <c r="E172" s="260"/>
      <c r="F172" s="310"/>
      <c r="G172" s="312"/>
      <c r="H172" s="312"/>
      <c r="I172" s="312"/>
      <c r="J172" s="312"/>
      <c r="K172" s="310"/>
      <c r="L172" s="310"/>
      <c r="M172" s="310"/>
      <c r="N172" s="310"/>
      <c r="O172" s="310"/>
      <c r="P172" s="311"/>
      <c r="S172" s="544"/>
      <c r="T172" s="545"/>
      <c r="U172" s="529"/>
    </row>
    <row r="173" spans="3:21" s="1" customFormat="1" ht="15.75">
      <c r="C173" s="173"/>
      <c r="D173" s="173"/>
      <c r="F173" s="217"/>
      <c r="G173" s="174"/>
      <c r="H173" s="174"/>
      <c r="I173" s="174"/>
      <c r="J173" s="174"/>
      <c r="K173" s="217"/>
      <c r="L173" s="217"/>
      <c r="M173" s="217"/>
      <c r="N173" s="217"/>
      <c r="O173" s="217"/>
      <c r="P173" s="263" t="s">
        <v>159</v>
      </c>
      <c r="S173" s="544"/>
      <c r="T173" s="545"/>
      <c r="U173" s="529"/>
    </row>
    <row r="174" spans="3:21" s="1" customFormat="1" ht="5.25" customHeight="1">
      <c r="C174" s="173"/>
      <c r="D174" s="173"/>
      <c r="F174" s="157"/>
      <c r="G174" s="156"/>
      <c r="H174" s="156"/>
      <c r="I174" s="156"/>
      <c r="J174" s="156"/>
      <c r="K174" s="156"/>
      <c r="L174" s="156"/>
      <c r="M174" s="156"/>
      <c r="S174" s="544"/>
      <c r="T174" s="545"/>
      <c r="U174" s="529"/>
    </row>
    <row r="175" spans="1:21" s="1" customFormat="1" ht="12.75">
      <c r="A175" s="35"/>
      <c r="B175" s="35"/>
      <c r="C175" s="1" t="s">
        <v>167</v>
      </c>
      <c r="E175"/>
      <c r="F175" s="37" t="s">
        <v>158</v>
      </c>
      <c r="H175" s="1003"/>
      <c r="I175" s="1004"/>
      <c r="J175" s="1005"/>
      <c r="L175" s="265" t="s">
        <v>157</v>
      </c>
      <c r="M175" s="216"/>
      <c r="S175" s="544"/>
      <c r="T175" s="545"/>
      <c r="U175" s="529"/>
    </row>
    <row r="176" spans="1:21" s="33" customFormat="1" ht="9" customHeight="1" thickBot="1">
      <c r="A176" s="705"/>
      <c r="B176" s="705"/>
      <c r="C176" s="706"/>
      <c r="D176" s="706"/>
      <c r="E176" s="238"/>
      <c r="F176" s="238"/>
      <c r="G176" s="240"/>
      <c r="H176" s="240"/>
      <c r="I176" s="241"/>
      <c r="J176" s="241"/>
      <c r="K176" s="241"/>
      <c r="L176" s="241"/>
      <c r="M176" s="240"/>
      <c r="N176" s="242"/>
      <c r="O176" s="242"/>
      <c r="P176" s="242"/>
      <c r="S176" s="544"/>
      <c r="T176" s="545"/>
      <c r="U176" s="529"/>
    </row>
    <row r="177" spans="3:21" s="1" customFormat="1" ht="8.25" customHeight="1">
      <c r="C177" s="173"/>
      <c r="D177" s="173"/>
      <c r="G177" s="32"/>
      <c r="H177" s="32"/>
      <c r="I177" s="32"/>
      <c r="J177" s="32"/>
      <c r="K177" s="32"/>
      <c r="L177" s="32"/>
      <c r="M177" s="32"/>
      <c r="S177" s="544"/>
      <c r="T177" s="545"/>
      <c r="U177" s="529"/>
    </row>
    <row r="178" spans="3:21" s="328" customFormat="1" ht="11.25" customHeight="1" thickBot="1">
      <c r="C178" s="329"/>
      <c r="D178" s="329"/>
      <c r="F178" s="335" t="s">
        <v>173</v>
      </c>
      <c r="G178" s="333"/>
      <c r="H178" s="335" t="s">
        <v>174</v>
      </c>
      <c r="I178" s="334"/>
      <c r="J178" s="335" t="s">
        <v>175</v>
      </c>
      <c r="K178" s="334"/>
      <c r="L178" s="335" t="s">
        <v>176</v>
      </c>
      <c r="M178" s="334"/>
      <c r="N178" s="335" t="s">
        <v>177</v>
      </c>
      <c r="O178" s="330"/>
      <c r="P178" s="335" t="s">
        <v>178</v>
      </c>
      <c r="S178" s="544"/>
      <c r="T178" s="545"/>
      <c r="U178" s="532"/>
    </row>
    <row r="179" spans="1:21" s="171" customFormat="1" ht="17.25" customHeight="1" thickBot="1">
      <c r="A179" s="252"/>
      <c r="B179" s="252"/>
      <c r="C179" s="707"/>
      <c r="D179" s="707"/>
      <c r="E179" s="255"/>
      <c r="F179" s="248"/>
      <c r="G179" s="249"/>
      <c r="H179" s="249" t="s">
        <v>96</v>
      </c>
      <c r="I179" s="250"/>
      <c r="J179" s="251"/>
      <c r="K179" s="243"/>
      <c r="L179" s="244"/>
      <c r="M179" s="245"/>
      <c r="N179" s="245" t="s">
        <v>93</v>
      </c>
      <c r="O179" s="246"/>
      <c r="P179" s="247"/>
      <c r="S179" s="544"/>
      <c r="T179" s="545"/>
      <c r="U179" s="535"/>
    </row>
    <row r="180" spans="3:21" s="40" customFormat="1" ht="3.75" customHeight="1">
      <c r="C180" s="443"/>
      <c r="D180" s="444"/>
      <c r="E180" s="152"/>
      <c r="F180" s="306"/>
      <c r="G180" s="256"/>
      <c r="H180" s="308"/>
      <c r="I180" s="256"/>
      <c r="J180" s="307"/>
      <c r="K180" s="47"/>
      <c r="L180" s="306"/>
      <c r="M180" s="256"/>
      <c r="N180" s="308"/>
      <c r="O180" s="256"/>
      <c r="P180" s="256"/>
      <c r="S180" s="544"/>
      <c r="T180" s="545"/>
      <c r="U180" s="538"/>
    </row>
    <row r="181" spans="1:21" s="40" customFormat="1" ht="22.5" customHeight="1">
      <c r="A181" s="436"/>
      <c r="B181" s="47"/>
      <c r="C181" s="1000" t="s">
        <v>97</v>
      </c>
      <c r="D181" s="1001"/>
      <c r="E181" s="145"/>
      <c r="F181" s="822" t="s">
        <v>466</v>
      </c>
      <c r="G181" s="262"/>
      <c r="H181" s="158" t="s">
        <v>160</v>
      </c>
      <c r="I181" s="262"/>
      <c r="J181" s="172" t="s">
        <v>460</v>
      </c>
      <c r="K181" s="262"/>
      <c r="L181" s="822" t="s">
        <v>466</v>
      </c>
      <c r="M181" s="262"/>
      <c r="N181" s="158" t="s">
        <v>160</v>
      </c>
      <c r="O181" s="262"/>
      <c r="P181" s="821" t="s">
        <v>461</v>
      </c>
      <c r="S181" s="544"/>
      <c r="T181" s="545"/>
      <c r="U181" s="538"/>
    </row>
    <row r="182" spans="1:21" s="40" customFormat="1" ht="6" customHeight="1">
      <c r="A182" s="330"/>
      <c r="C182" s="439"/>
      <c r="D182" s="440"/>
      <c r="E182" s="257"/>
      <c r="G182" s="275"/>
      <c r="H182" s="121"/>
      <c r="I182" s="282"/>
      <c r="J182" s="120"/>
      <c r="K182" s="257"/>
      <c r="M182" s="275"/>
      <c r="N182" s="121"/>
      <c r="O182" s="282"/>
      <c r="P182" s="827"/>
      <c r="S182" s="544"/>
      <c r="T182" s="545"/>
      <c r="U182" s="538"/>
    </row>
    <row r="183" spans="1:21" s="40" customFormat="1" ht="15" customHeight="1">
      <c r="A183" s="437">
        <v>1</v>
      </c>
      <c r="B183" s="47"/>
      <c r="C183" s="996" t="s">
        <v>241</v>
      </c>
      <c r="D183" s="997"/>
      <c r="E183" s="257"/>
      <c r="F183" s="183"/>
      <c r="G183" s="282"/>
      <c r="H183" s="183"/>
      <c r="I183" s="823"/>
      <c r="J183" s="358">
        <f aca="true" t="shared" si="8" ref="J183:J208">IF(F183=0,0,H183/F183)</f>
        <v>0</v>
      </c>
      <c r="K183" s="257"/>
      <c r="L183" s="183"/>
      <c r="M183" s="282"/>
      <c r="N183" s="183"/>
      <c r="O183" s="823"/>
      <c r="P183" s="828">
        <f aca="true" t="shared" si="9" ref="P183:P208">IF(L183=0,0,N183/L183)</f>
        <v>0</v>
      </c>
      <c r="S183" s="544"/>
      <c r="T183" s="545"/>
      <c r="U183" s="538"/>
    </row>
    <row r="184" spans="1:21" s="40" customFormat="1" ht="15" customHeight="1">
      <c r="A184" s="437">
        <v>2</v>
      </c>
      <c r="B184" s="47"/>
      <c r="C184" s="321">
        <v>100001</v>
      </c>
      <c r="D184" s="321">
        <v>200000</v>
      </c>
      <c r="E184" s="257"/>
      <c r="F184" s="184"/>
      <c r="G184" s="282"/>
      <c r="H184" s="184"/>
      <c r="I184" s="823"/>
      <c r="J184" s="358">
        <f t="shared" si="8"/>
        <v>0</v>
      </c>
      <c r="K184" s="257"/>
      <c r="L184" s="184"/>
      <c r="M184" s="282"/>
      <c r="N184" s="184"/>
      <c r="O184" s="823"/>
      <c r="P184" s="828">
        <f t="shared" si="9"/>
        <v>0</v>
      </c>
      <c r="S184" s="544"/>
      <c r="T184" s="545"/>
      <c r="U184" s="538"/>
    </row>
    <row r="185" spans="1:21" s="40" customFormat="1" ht="15" customHeight="1">
      <c r="A185" s="437">
        <v>3</v>
      </c>
      <c r="B185" s="47"/>
      <c r="C185" s="321">
        <v>200001</v>
      </c>
      <c r="D185" s="321">
        <v>300000</v>
      </c>
      <c r="E185" s="257"/>
      <c r="F185" s="184"/>
      <c r="G185" s="282"/>
      <c r="H185" s="184"/>
      <c r="I185" s="823"/>
      <c r="J185" s="358">
        <f t="shared" si="8"/>
        <v>0</v>
      </c>
      <c r="K185" s="257"/>
      <c r="L185" s="184"/>
      <c r="M185" s="282"/>
      <c r="N185" s="184"/>
      <c r="O185" s="823"/>
      <c r="P185" s="828">
        <f t="shared" si="9"/>
        <v>0</v>
      </c>
      <c r="S185" s="544"/>
      <c r="T185" s="545"/>
      <c r="U185" s="538"/>
    </row>
    <row r="186" spans="1:21" s="40" customFormat="1" ht="15" customHeight="1">
      <c r="A186" s="437">
        <v>4</v>
      </c>
      <c r="B186" s="47"/>
      <c r="C186" s="321">
        <v>300001</v>
      </c>
      <c r="D186" s="321">
        <v>400000</v>
      </c>
      <c r="E186" s="257"/>
      <c r="F186" s="184"/>
      <c r="G186" s="282"/>
      <c r="H186" s="184"/>
      <c r="I186" s="823"/>
      <c r="J186" s="358">
        <f t="shared" si="8"/>
        <v>0</v>
      </c>
      <c r="K186" s="257"/>
      <c r="L186" s="184"/>
      <c r="M186" s="282"/>
      <c r="N186" s="184"/>
      <c r="O186" s="823"/>
      <c r="P186" s="828">
        <f t="shared" si="9"/>
        <v>0</v>
      </c>
      <c r="S186" s="544"/>
      <c r="T186" s="545"/>
      <c r="U186" s="538"/>
    </row>
    <row r="187" spans="1:21" s="40" customFormat="1" ht="15" customHeight="1">
      <c r="A187" s="437">
        <v>5</v>
      </c>
      <c r="B187" s="47"/>
      <c r="C187" s="321">
        <v>400001</v>
      </c>
      <c r="D187" s="321">
        <v>500000</v>
      </c>
      <c r="E187" s="257"/>
      <c r="F187" s="184"/>
      <c r="G187" s="282"/>
      <c r="H187" s="184"/>
      <c r="I187" s="823"/>
      <c r="J187" s="358">
        <f t="shared" si="8"/>
        <v>0</v>
      </c>
      <c r="K187" s="257"/>
      <c r="L187" s="184"/>
      <c r="M187" s="282"/>
      <c r="N187" s="184"/>
      <c r="O187" s="823"/>
      <c r="P187" s="828">
        <f t="shared" si="9"/>
        <v>0</v>
      </c>
      <c r="S187" s="544"/>
      <c r="T187" s="545"/>
      <c r="U187" s="538"/>
    </row>
    <row r="188" spans="1:21" s="40" customFormat="1" ht="15" customHeight="1">
      <c r="A188" s="437">
        <v>6</v>
      </c>
      <c r="B188" s="47"/>
      <c r="C188" s="321">
        <v>500001</v>
      </c>
      <c r="D188" s="321">
        <v>600000</v>
      </c>
      <c r="E188" s="257"/>
      <c r="F188" s="184"/>
      <c r="G188" s="282"/>
      <c r="H188" s="184"/>
      <c r="I188" s="823"/>
      <c r="J188" s="358">
        <f t="shared" si="8"/>
        <v>0</v>
      </c>
      <c r="K188" s="257"/>
      <c r="L188" s="184"/>
      <c r="M188" s="282"/>
      <c r="N188" s="184"/>
      <c r="O188" s="823"/>
      <c r="P188" s="828">
        <f t="shared" si="9"/>
        <v>0</v>
      </c>
      <c r="S188" s="544"/>
      <c r="T188" s="545"/>
      <c r="U188" s="538"/>
    </row>
    <row r="189" spans="1:21" s="40" customFormat="1" ht="15" customHeight="1">
      <c r="A189" s="437">
        <v>7</v>
      </c>
      <c r="B189" s="47"/>
      <c r="C189" s="321">
        <v>600001</v>
      </c>
      <c r="D189" s="321">
        <v>700000</v>
      </c>
      <c r="E189" s="257"/>
      <c r="F189" s="184"/>
      <c r="G189" s="282"/>
      <c r="H189" s="184"/>
      <c r="I189" s="823"/>
      <c r="J189" s="358">
        <f t="shared" si="8"/>
        <v>0</v>
      </c>
      <c r="K189" s="257"/>
      <c r="L189" s="184"/>
      <c r="M189" s="282"/>
      <c r="N189" s="184"/>
      <c r="O189" s="823"/>
      <c r="P189" s="828">
        <f t="shared" si="9"/>
        <v>0</v>
      </c>
      <c r="S189" s="544"/>
      <c r="T189" s="545"/>
      <c r="U189" s="538"/>
    </row>
    <row r="190" spans="1:21" s="40" customFormat="1" ht="15" customHeight="1">
      <c r="A190" s="437">
        <v>8</v>
      </c>
      <c r="B190" s="47"/>
      <c r="C190" s="321">
        <v>700001</v>
      </c>
      <c r="D190" s="321">
        <v>800000</v>
      </c>
      <c r="E190" s="257"/>
      <c r="F190" s="184"/>
      <c r="G190" s="282"/>
      <c r="H190" s="184"/>
      <c r="I190" s="823"/>
      <c r="J190" s="358">
        <f t="shared" si="8"/>
        <v>0</v>
      </c>
      <c r="K190" s="257"/>
      <c r="L190" s="184"/>
      <c r="M190" s="282"/>
      <c r="N190" s="184"/>
      <c r="O190" s="823"/>
      <c r="P190" s="828">
        <f t="shared" si="9"/>
        <v>0</v>
      </c>
      <c r="S190" s="544"/>
      <c r="T190" s="545"/>
      <c r="U190" s="538"/>
    </row>
    <row r="191" spans="1:21" s="40" customFormat="1" ht="15" customHeight="1">
      <c r="A191" s="437">
        <v>9</v>
      </c>
      <c r="B191" s="47"/>
      <c r="C191" s="321">
        <v>800001</v>
      </c>
      <c r="D191" s="321">
        <v>900000</v>
      </c>
      <c r="E191" s="257"/>
      <c r="F191" s="184"/>
      <c r="G191" s="282"/>
      <c r="H191" s="184"/>
      <c r="I191" s="823"/>
      <c r="J191" s="358">
        <f t="shared" si="8"/>
        <v>0</v>
      </c>
      <c r="K191" s="257"/>
      <c r="L191" s="184"/>
      <c r="M191" s="282"/>
      <c r="N191" s="184"/>
      <c r="O191" s="823"/>
      <c r="P191" s="828">
        <f t="shared" si="9"/>
        <v>0</v>
      </c>
      <c r="S191" s="544"/>
      <c r="T191" s="545"/>
      <c r="U191" s="538"/>
    </row>
    <row r="192" spans="1:21" s="40" customFormat="1" ht="15" customHeight="1">
      <c r="A192" s="437">
        <v>10</v>
      </c>
      <c r="B192" s="47"/>
      <c r="C192" s="321">
        <v>900001</v>
      </c>
      <c r="D192" s="321">
        <v>1000000</v>
      </c>
      <c r="E192" s="257"/>
      <c r="F192" s="184"/>
      <c r="G192" s="282"/>
      <c r="H192" s="184"/>
      <c r="I192" s="823"/>
      <c r="J192" s="358">
        <f t="shared" si="8"/>
        <v>0</v>
      </c>
      <c r="K192" s="257"/>
      <c r="L192" s="184"/>
      <c r="M192" s="282"/>
      <c r="N192" s="184"/>
      <c r="O192" s="823"/>
      <c r="P192" s="828">
        <f t="shared" si="9"/>
        <v>0</v>
      </c>
      <c r="S192" s="544"/>
      <c r="T192" s="545"/>
      <c r="U192" s="538"/>
    </row>
    <row r="193" spans="1:21" s="40" customFormat="1" ht="15" customHeight="1">
      <c r="A193" s="437">
        <v>11</v>
      </c>
      <c r="B193" s="47"/>
      <c r="C193" s="321">
        <v>1000001</v>
      </c>
      <c r="D193" s="321">
        <v>1100000</v>
      </c>
      <c r="E193" s="257"/>
      <c r="F193" s="184"/>
      <c r="G193" s="282"/>
      <c r="H193" s="184"/>
      <c r="I193" s="823"/>
      <c r="J193" s="358">
        <f t="shared" si="8"/>
        <v>0</v>
      </c>
      <c r="K193" s="257"/>
      <c r="L193" s="184"/>
      <c r="M193" s="282"/>
      <c r="N193" s="184"/>
      <c r="O193" s="823"/>
      <c r="P193" s="828">
        <f t="shared" si="9"/>
        <v>0</v>
      </c>
      <c r="S193" s="544"/>
      <c r="T193" s="545"/>
      <c r="U193" s="538"/>
    </row>
    <row r="194" spans="1:21" s="40" customFormat="1" ht="15" customHeight="1">
      <c r="A194" s="437">
        <v>12</v>
      </c>
      <c r="B194" s="47"/>
      <c r="C194" s="321">
        <v>1100001</v>
      </c>
      <c r="D194" s="321">
        <v>1200000</v>
      </c>
      <c r="E194" s="257"/>
      <c r="F194" s="184"/>
      <c r="G194" s="282"/>
      <c r="H194" s="184"/>
      <c r="I194" s="823"/>
      <c r="J194" s="358">
        <f t="shared" si="8"/>
        <v>0</v>
      </c>
      <c r="K194" s="257"/>
      <c r="L194" s="184"/>
      <c r="M194" s="282"/>
      <c r="N194" s="184"/>
      <c r="O194" s="823"/>
      <c r="P194" s="828">
        <f t="shared" si="9"/>
        <v>0</v>
      </c>
      <c r="S194" s="544"/>
      <c r="T194" s="545"/>
      <c r="U194" s="538"/>
    </row>
    <row r="195" spans="1:21" s="40" customFormat="1" ht="15" customHeight="1">
      <c r="A195" s="437">
        <v>13</v>
      </c>
      <c r="B195" s="47"/>
      <c r="C195" s="321">
        <v>1200001</v>
      </c>
      <c r="D195" s="321">
        <v>1300000</v>
      </c>
      <c r="E195" s="257"/>
      <c r="F195" s="184"/>
      <c r="G195" s="282"/>
      <c r="H195" s="184"/>
      <c r="I195" s="823"/>
      <c r="J195" s="358">
        <f t="shared" si="8"/>
        <v>0</v>
      </c>
      <c r="K195" s="257"/>
      <c r="L195" s="184"/>
      <c r="M195" s="282"/>
      <c r="N195" s="184"/>
      <c r="O195" s="823"/>
      <c r="P195" s="828">
        <f t="shared" si="9"/>
        <v>0</v>
      </c>
      <c r="S195" s="544"/>
      <c r="T195" s="545"/>
      <c r="U195" s="538"/>
    </row>
    <row r="196" spans="1:21" s="40" customFormat="1" ht="15" customHeight="1">
      <c r="A196" s="437">
        <v>14</v>
      </c>
      <c r="B196" s="47"/>
      <c r="C196" s="321">
        <v>1300001</v>
      </c>
      <c r="D196" s="321">
        <v>1400000</v>
      </c>
      <c r="E196" s="257"/>
      <c r="F196" s="184"/>
      <c r="G196" s="282"/>
      <c r="H196" s="184"/>
      <c r="I196" s="823"/>
      <c r="J196" s="358">
        <f t="shared" si="8"/>
        <v>0</v>
      </c>
      <c r="K196" s="257"/>
      <c r="L196" s="184"/>
      <c r="M196" s="282"/>
      <c r="N196" s="184"/>
      <c r="O196" s="823"/>
      <c r="P196" s="828">
        <f t="shared" si="9"/>
        <v>0</v>
      </c>
      <c r="S196" s="544"/>
      <c r="T196" s="545"/>
      <c r="U196" s="538"/>
    </row>
    <row r="197" spans="1:21" s="40" customFormat="1" ht="15" customHeight="1">
      <c r="A197" s="437">
        <v>15</v>
      </c>
      <c r="B197" s="47"/>
      <c r="C197" s="321">
        <v>1400001</v>
      </c>
      <c r="D197" s="321">
        <v>1500000</v>
      </c>
      <c r="E197" s="257"/>
      <c r="F197" s="184"/>
      <c r="G197" s="282"/>
      <c r="H197" s="184"/>
      <c r="I197" s="823"/>
      <c r="J197" s="358">
        <f t="shared" si="8"/>
        <v>0</v>
      </c>
      <c r="K197" s="257"/>
      <c r="L197" s="184"/>
      <c r="M197" s="282"/>
      <c r="N197" s="184"/>
      <c r="O197" s="823"/>
      <c r="P197" s="828">
        <f t="shared" si="9"/>
        <v>0</v>
      </c>
      <c r="S197" s="544"/>
      <c r="T197" s="545"/>
      <c r="U197" s="538"/>
    </row>
    <row r="198" spans="1:21" s="40" customFormat="1" ht="15" customHeight="1">
      <c r="A198" s="437">
        <v>16</v>
      </c>
      <c r="B198" s="47"/>
      <c r="C198" s="321">
        <v>1500001</v>
      </c>
      <c r="D198" s="321">
        <v>1600000</v>
      </c>
      <c r="E198" s="257"/>
      <c r="F198" s="184"/>
      <c r="G198" s="282"/>
      <c r="H198" s="184"/>
      <c r="I198" s="823"/>
      <c r="J198" s="358">
        <f t="shared" si="8"/>
        <v>0</v>
      </c>
      <c r="K198" s="257"/>
      <c r="L198" s="184"/>
      <c r="M198" s="282"/>
      <c r="N198" s="184"/>
      <c r="O198" s="823"/>
      <c r="P198" s="828">
        <f t="shared" si="9"/>
        <v>0</v>
      </c>
      <c r="S198" s="544"/>
      <c r="T198" s="545"/>
      <c r="U198" s="538"/>
    </row>
    <row r="199" spans="1:21" s="40" customFormat="1" ht="15" customHeight="1">
      <c r="A199" s="437">
        <v>17</v>
      </c>
      <c r="B199" s="47"/>
      <c r="C199" s="321">
        <v>1600001</v>
      </c>
      <c r="D199" s="321">
        <v>1700000</v>
      </c>
      <c r="E199" s="257"/>
      <c r="F199" s="184"/>
      <c r="G199" s="282"/>
      <c r="H199" s="184"/>
      <c r="I199" s="823"/>
      <c r="J199" s="358">
        <f t="shared" si="8"/>
        <v>0</v>
      </c>
      <c r="K199" s="257"/>
      <c r="L199" s="184"/>
      <c r="M199" s="282"/>
      <c r="N199" s="184"/>
      <c r="O199" s="823"/>
      <c r="P199" s="828">
        <f t="shared" si="9"/>
        <v>0</v>
      </c>
      <c r="S199" s="544"/>
      <c r="T199" s="545"/>
      <c r="U199" s="538"/>
    </row>
    <row r="200" spans="1:21" s="40" customFormat="1" ht="15" customHeight="1">
      <c r="A200" s="437">
        <v>18</v>
      </c>
      <c r="B200" s="47"/>
      <c r="C200" s="321">
        <v>1700001</v>
      </c>
      <c r="D200" s="321">
        <v>1800000</v>
      </c>
      <c r="E200" s="257"/>
      <c r="F200" s="184"/>
      <c r="G200" s="282"/>
      <c r="H200" s="184"/>
      <c r="I200" s="823"/>
      <c r="J200" s="358">
        <f t="shared" si="8"/>
        <v>0</v>
      </c>
      <c r="K200" s="257"/>
      <c r="L200" s="184"/>
      <c r="M200" s="282"/>
      <c r="N200" s="184"/>
      <c r="O200" s="823"/>
      <c r="P200" s="828">
        <f t="shared" si="9"/>
        <v>0</v>
      </c>
      <c r="S200" s="544"/>
      <c r="T200" s="545"/>
      <c r="U200" s="538"/>
    </row>
    <row r="201" spans="1:21" s="40" customFormat="1" ht="15" customHeight="1">
      <c r="A201" s="437">
        <v>19</v>
      </c>
      <c r="B201" s="47"/>
      <c r="C201" s="321">
        <v>1800001</v>
      </c>
      <c r="D201" s="321">
        <v>1900000</v>
      </c>
      <c r="E201" s="257"/>
      <c r="F201" s="184"/>
      <c r="G201" s="282"/>
      <c r="H201" s="184"/>
      <c r="I201" s="823"/>
      <c r="J201" s="358">
        <f t="shared" si="8"/>
        <v>0</v>
      </c>
      <c r="K201" s="257"/>
      <c r="L201" s="184"/>
      <c r="M201" s="282"/>
      <c r="N201" s="184"/>
      <c r="O201" s="823"/>
      <c r="P201" s="828">
        <f t="shared" si="9"/>
        <v>0</v>
      </c>
      <c r="S201" s="544"/>
      <c r="T201" s="545"/>
      <c r="U201" s="538"/>
    </row>
    <row r="202" spans="1:21" s="40" customFormat="1" ht="15" customHeight="1">
      <c r="A202" s="437">
        <v>20</v>
      </c>
      <c r="B202" s="47"/>
      <c r="C202" s="321">
        <v>1900001</v>
      </c>
      <c r="D202" s="321">
        <v>2000000</v>
      </c>
      <c r="E202" s="257"/>
      <c r="F202" s="184"/>
      <c r="G202" s="282"/>
      <c r="H202" s="184"/>
      <c r="I202" s="823"/>
      <c r="J202" s="358">
        <f t="shared" si="8"/>
        <v>0</v>
      </c>
      <c r="K202" s="257"/>
      <c r="L202" s="184"/>
      <c r="M202" s="282"/>
      <c r="N202" s="184"/>
      <c r="O202" s="823"/>
      <c r="P202" s="828">
        <f t="shared" si="9"/>
        <v>0</v>
      </c>
      <c r="S202" s="544"/>
      <c r="T202" s="545"/>
      <c r="U202" s="538"/>
    </row>
    <row r="203" spans="1:21" s="40" customFormat="1" ht="15" customHeight="1">
      <c r="A203" s="437">
        <v>21</v>
      </c>
      <c r="B203" s="47"/>
      <c r="C203" s="321">
        <v>2000001</v>
      </c>
      <c r="D203" s="321">
        <v>2100000</v>
      </c>
      <c r="E203" s="257"/>
      <c r="F203" s="184"/>
      <c r="G203" s="282"/>
      <c r="H203" s="184"/>
      <c r="I203" s="823"/>
      <c r="J203" s="358">
        <f t="shared" si="8"/>
        <v>0</v>
      </c>
      <c r="K203" s="257"/>
      <c r="L203" s="184"/>
      <c r="M203" s="282"/>
      <c r="N203" s="184"/>
      <c r="O203" s="823"/>
      <c r="P203" s="828">
        <f t="shared" si="9"/>
        <v>0</v>
      </c>
      <c r="S203" s="544"/>
      <c r="T203" s="545"/>
      <c r="U203" s="538"/>
    </row>
    <row r="204" spans="1:21" s="40" customFormat="1" ht="15" customHeight="1">
      <c r="A204" s="437">
        <v>22</v>
      </c>
      <c r="B204" s="47"/>
      <c r="C204" s="321">
        <v>2100001</v>
      </c>
      <c r="D204" s="321">
        <v>2200000</v>
      </c>
      <c r="E204" s="257"/>
      <c r="F204" s="184"/>
      <c r="G204" s="282"/>
      <c r="H204" s="184"/>
      <c r="I204" s="823"/>
      <c r="J204" s="358">
        <f t="shared" si="8"/>
        <v>0</v>
      </c>
      <c r="K204" s="257"/>
      <c r="L204" s="184"/>
      <c r="M204" s="282"/>
      <c r="N204" s="184"/>
      <c r="O204" s="823"/>
      <c r="P204" s="828">
        <f t="shared" si="9"/>
        <v>0</v>
      </c>
      <c r="S204" s="544"/>
      <c r="T204" s="545"/>
      <c r="U204" s="538"/>
    </row>
    <row r="205" spans="1:21" s="40" customFormat="1" ht="15" customHeight="1">
      <c r="A205" s="437">
        <v>23</v>
      </c>
      <c r="B205" s="47"/>
      <c r="C205" s="321">
        <v>2200001</v>
      </c>
      <c r="D205" s="321">
        <v>2300000</v>
      </c>
      <c r="E205" s="257"/>
      <c r="F205" s="184"/>
      <c r="G205" s="282"/>
      <c r="H205" s="184"/>
      <c r="I205" s="823"/>
      <c r="J205" s="358">
        <f t="shared" si="8"/>
        <v>0</v>
      </c>
      <c r="K205" s="257"/>
      <c r="L205" s="184"/>
      <c r="M205" s="282"/>
      <c r="N205" s="184"/>
      <c r="O205" s="823"/>
      <c r="P205" s="828">
        <f t="shared" si="9"/>
        <v>0</v>
      </c>
      <c r="S205" s="544"/>
      <c r="T205" s="545"/>
      <c r="U205" s="538"/>
    </row>
    <row r="206" spans="1:21" s="40" customFormat="1" ht="15" customHeight="1">
      <c r="A206" s="437">
        <v>24</v>
      </c>
      <c r="B206" s="47"/>
      <c r="C206" s="321">
        <v>2300001</v>
      </c>
      <c r="D206" s="321">
        <v>2400000</v>
      </c>
      <c r="E206" s="257"/>
      <c r="F206" s="184"/>
      <c r="G206" s="282"/>
      <c r="H206" s="184"/>
      <c r="I206" s="823"/>
      <c r="J206" s="358">
        <f t="shared" si="8"/>
        <v>0</v>
      </c>
      <c r="K206" s="257"/>
      <c r="L206" s="184"/>
      <c r="M206" s="282"/>
      <c r="N206" s="184"/>
      <c r="O206" s="823"/>
      <c r="P206" s="828">
        <f t="shared" si="9"/>
        <v>0</v>
      </c>
      <c r="S206" s="544"/>
      <c r="T206" s="545"/>
      <c r="U206" s="538"/>
    </row>
    <row r="207" spans="1:21" s="40" customFormat="1" ht="15" customHeight="1">
      <c r="A207" s="437">
        <v>25</v>
      </c>
      <c r="B207" s="47"/>
      <c r="C207" s="321">
        <v>2400001</v>
      </c>
      <c r="D207" s="321">
        <v>2500000</v>
      </c>
      <c r="E207" s="257"/>
      <c r="F207" s="184"/>
      <c r="G207" s="282"/>
      <c r="H207" s="184"/>
      <c r="I207" s="823"/>
      <c r="J207" s="358">
        <f t="shared" si="8"/>
        <v>0</v>
      </c>
      <c r="K207" s="257"/>
      <c r="L207" s="184"/>
      <c r="M207" s="282"/>
      <c r="N207" s="184"/>
      <c r="O207" s="823"/>
      <c r="P207" s="828">
        <f t="shared" si="9"/>
        <v>0</v>
      </c>
      <c r="S207" s="544"/>
      <c r="T207" s="545"/>
      <c r="U207" s="538"/>
    </row>
    <row r="208" spans="1:21" s="40" customFormat="1" ht="15" customHeight="1">
      <c r="A208" s="437">
        <v>26</v>
      </c>
      <c r="B208" s="47"/>
      <c r="C208" s="998" t="s">
        <v>242</v>
      </c>
      <c r="D208" s="999"/>
      <c r="E208" s="257"/>
      <c r="F208" s="184"/>
      <c r="G208" s="282"/>
      <c r="H208" s="184"/>
      <c r="I208" s="823"/>
      <c r="J208" s="358">
        <f t="shared" si="8"/>
        <v>0</v>
      </c>
      <c r="K208" s="257"/>
      <c r="L208" s="184"/>
      <c r="M208" s="282"/>
      <c r="N208" s="184"/>
      <c r="O208" s="823"/>
      <c r="P208" s="828">
        <f t="shared" si="9"/>
        <v>0</v>
      </c>
      <c r="S208" s="544"/>
      <c r="T208" s="545"/>
      <c r="U208" s="538"/>
    </row>
    <row r="209" spans="1:21" s="40" customFormat="1" ht="3" customHeight="1">
      <c r="A209" s="147"/>
      <c r="B209" s="47"/>
      <c r="C209" s="396"/>
      <c r="D209" s="445"/>
      <c r="E209" s="257"/>
      <c r="F209" s="121"/>
      <c r="G209" s="282"/>
      <c r="H209" s="121"/>
      <c r="I209" s="823"/>
      <c r="J209" s="825"/>
      <c r="K209" s="257"/>
      <c r="L209" s="121"/>
      <c r="M209" s="282"/>
      <c r="N209" s="121"/>
      <c r="O209" s="823"/>
      <c r="P209" s="829"/>
      <c r="S209" s="544"/>
      <c r="T209" s="545"/>
      <c r="U209" s="538"/>
    </row>
    <row r="210" spans="1:21" s="40" customFormat="1" ht="21" customHeight="1" thickBot="1">
      <c r="A210" s="447">
        <v>27</v>
      </c>
      <c r="B210" s="185"/>
      <c r="C210" s="185" t="s">
        <v>84</v>
      </c>
      <c r="D210" s="185"/>
      <c r="E210" s="261"/>
      <c r="F210" s="182">
        <f>SUM(F182:F209)</f>
        <v>0</v>
      </c>
      <c r="G210" s="305"/>
      <c r="H210" s="182">
        <f>SUM(H182:H209)</f>
        <v>0</v>
      </c>
      <c r="I210" s="824"/>
      <c r="J210" s="826">
        <f>IF(F210=0,0,H210/F210)</f>
        <v>0</v>
      </c>
      <c r="K210" s="261"/>
      <c r="L210" s="182">
        <f>SUM(L182:L209)</f>
        <v>0</v>
      </c>
      <c r="M210" s="305"/>
      <c r="N210" s="182">
        <f>SUM(N182:N209)</f>
        <v>0</v>
      </c>
      <c r="O210" s="824"/>
      <c r="P210" s="830">
        <f>IF(L210=0,0,N210/L210)</f>
        <v>0</v>
      </c>
      <c r="S210" s="544"/>
      <c r="T210" s="545"/>
      <c r="U210" s="538"/>
    </row>
    <row r="211" spans="1:21" s="1" customFormat="1" ht="16.5" thickTop="1">
      <c r="A211" s="1" t="s">
        <v>68</v>
      </c>
      <c r="C211" s="173"/>
      <c r="D211" s="173"/>
      <c r="F211" s="1002" t="s">
        <v>233</v>
      </c>
      <c r="G211" s="1002"/>
      <c r="H211" s="1002"/>
      <c r="I211" s="1002"/>
      <c r="J211" s="1002"/>
      <c r="K211" s="1002"/>
      <c r="L211" s="1002"/>
      <c r="M211" s="1002"/>
      <c r="N211" s="1002"/>
      <c r="O211" s="1002"/>
      <c r="P211" s="1002"/>
      <c r="S211" s="544"/>
      <c r="T211" s="545"/>
      <c r="U211" s="529"/>
    </row>
    <row r="212" spans="1:21" s="1" customFormat="1" ht="12" customHeight="1">
      <c r="A212" s="767" t="str">
        <f>$A$2</f>
        <v>Report Year:  2014</v>
      </c>
      <c r="C212" s="173"/>
      <c r="D212" s="173"/>
      <c r="F212" s="217"/>
      <c r="G212" s="174"/>
      <c r="H212" s="174"/>
      <c r="I212" s="174"/>
      <c r="J212" s="174"/>
      <c r="K212" s="217"/>
      <c r="L212" s="217"/>
      <c r="M212" s="217"/>
      <c r="N212" s="217"/>
      <c r="O212" s="217"/>
      <c r="P212" s="264"/>
      <c r="S212" s="520"/>
      <c r="T212" s="448"/>
      <c r="U212" s="521"/>
    </row>
    <row r="213" spans="1:21" s="145" customFormat="1" ht="13.5" customHeight="1">
      <c r="A213" s="40" t="s">
        <v>41</v>
      </c>
      <c r="B213" s="40"/>
      <c r="C213" s="83"/>
      <c r="D213" s="83"/>
      <c r="F213" s="794">
        <f>+SignaturePage!$A$6</f>
        <v>0</v>
      </c>
      <c r="G213" s="794"/>
      <c r="H213" s="796"/>
      <c r="I213" s="796"/>
      <c r="J213" s="796"/>
      <c r="K213" s="796"/>
      <c r="L213" s="796"/>
      <c r="N213" s="146" t="s">
        <v>43</v>
      </c>
      <c r="P213" s="124">
        <f>+SignaturePage!$J$6</f>
        <v>0</v>
      </c>
      <c r="S213" s="544"/>
      <c r="T213" s="545"/>
      <c r="U213" s="541"/>
    </row>
    <row r="214" spans="1:21" s="1" customFormat="1" ht="5.25" customHeight="1">
      <c r="A214" s="260"/>
      <c r="B214" s="260"/>
      <c r="C214" s="309"/>
      <c r="D214" s="309"/>
      <c r="E214" s="260"/>
      <c r="F214" s="310"/>
      <c r="G214" s="312"/>
      <c r="H214" s="312"/>
      <c r="I214" s="312"/>
      <c r="J214" s="312"/>
      <c r="K214" s="310"/>
      <c r="L214" s="310"/>
      <c r="M214" s="310"/>
      <c r="N214" s="310"/>
      <c r="O214" s="310"/>
      <c r="P214" s="311"/>
      <c r="S214" s="544"/>
      <c r="T214" s="545"/>
      <c r="U214" s="529"/>
    </row>
    <row r="215" spans="3:21" s="1" customFormat="1" ht="15.75">
      <c r="C215" s="173"/>
      <c r="D215" s="173"/>
      <c r="F215" s="217"/>
      <c r="G215" s="174"/>
      <c r="H215" s="174"/>
      <c r="I215" s="174"/>
      <c r="J215" s="174"/>
      <c r="K215" s="217"/>
      <c r="L215" s="217"/>
      <c r="M215" s="217"/>
      <c r="N215" s="217"/>
      <c r="O215" s="217"/>
      <c r="P215" s="263" t="s">
        <v>159</v>
      </c>
      <c r="S215" s="544"/>
      <c r="T215" s="545"/>
      <c r="U215" s="529"/>
    </row>
    <row r="216" spans="3:21" s="1" customFormat="1" ht="5.25" customHeight="1">
      <c r="C216" s="173"/>
      <c r="D216" s="173"/>
      <c r="F216" s="157"/>
      <c r="G216" s="156"/>
      <c r="H216" s="156"/>
      <c r="I216" s="156"/>
      <c r="J216" s="156"/>
      <c r="K216" s="156"/>
      <c r="L216" s="156"/>
      <c r="M216" s="156"/>
      <c r="S216" s="544"/>
      <c r="T216" s="545"/>
      <c r="U216" s="529"/>
    </row>
    <row r="217" spans="1:21" s="1" customFormat="1" ht="12.75">
      <c r="A217" s="35"/>
      <c r="B217" s="35"/>
      <c r="C217" s="1" t="s">
        <v>168</v>
      </c>
      <c r="E217"/>
      <c r="F217" s="37" t="s">
        <v>158</v>
      </c>
      <c r="H217" s="1003"/>
      <c r="I217" s="1004"/>
      <c r="J217" s="1005"/>
      <c r="L217" s="265" t="s">
        <v>157</v>
      </c>
      <c r="M217" s="216"/>
      <c r="S217" s="544"/>
      <c r="T217" s="545"/>
      <c r="U217" s="529"/>
    </row>
    <row r="218" spans="1:21" s="33" customFormat="1" ht="9" customHeight="1" thickBot="1">
      <c r="A218" s="705"/>
      <c r="B218" s="705"/>
      <c r="C218" s="706"/>
      <c r="D218" s="706"/>
      <c r="E218" s="238"/>
      <c r="F218" s="238"/>
      <c r="G218" s="240"/>
      <c r="H218" s="240"/>
      <c r="I218" s="241"/>
      <c r="J218" s="241"/>
      <c r="K218" s="241"/>
      <c r="L218" s="241"/>
      <c r="M218" s="240"/>
      <c r="N218" s="242"/>
      <c r="O218" s="242"/>
      <c r="P218" s="242"/>
      <c r="S218" s="544"/>
      <c r="T218" s="545"/>
      <c r="U218" s="529"/>
    </row>
    <row r="219" spans="3:21" s="1" customFormat="1" ht="8.25" customHeight="1">
      <c r="C219" s="173"/>
      <c r="D219" s="173"/>
      <c r="G219" s="32"/>
      <c r="H219" s="32"/>
      <c r="I219" s="32"/>
      <c r="J219" s="32"/>
      <c r="K219" s="32"/>
      <c r="L219" s="32"/>
      <c r="M219" s="32"/>
      <c r="S219" s="544"/>
      <c r="T219" s="545"/>
      <c r="U219" s="529"/>
    </row>
    <row r="220" spans="3:21" s="328" customFormat="1" ht="11.25" customHeight="1" thickBot="1">
      <c r="C220" s="329"/>
      <c r="D220" s="329"/>
      <c r="F220" s="335" t="s">
        <v>173</v>
      </c>
      <c r="G220" s="333"/>
      <c r="H220" s="335" t="s">
        <v>174</v>
      </c>
      <c r="I220" s="334"/>
      <c r="J220" s="335" t="s">
        <v>175</v>
      </c>
      <c r="K220" s="334"/>
      <c r="L220" s="335" t="s">
        <v>176</v>
      </c>
      <c r="M220" s="334"/>
      <c r="N220" s="335" t="s">
        <v>177</v>
      </c>
      <c r="O220" s="330"/>
      <c r="P220" s="335" t="s">
        <v>178</v>
      </c>
      <c r="S220" s="544"/>
      <c r="T220" s="545"/>
      <c r="U220" s="532"/>
    </row>
    <row r="221" spans="1:21" s="171" customFormat="1" ht="17.25" customHeight="1" thickBot="1">
      <c r="A221" s="252"/>
      <c r="B221" s="252"/>
      <c r="C221" s="707"/>
      <c r="D221" s="707"/>
      <c r="E221" s="255"/>
      <c r="F221" s="248"/>
      <c r="G221" s="249"/>
      <c r="H221" s="249" t="s">
        <v>96</v>
      </c>
      <c r="I221" s="250"/>
      <c r="J221" s="251"/>
      <c r="K221" s="243"/>
      <c r="L221" s="244"/>
      <c r="M221" s="245"/>
      <c r="N221" s="245" t="s">
        <v>93</v>
      </c>
      <c r="O221" s="246"/>
      <c r="P221" s="247"/>
      <c r="S221" s="544"/>
      <c r="T221" s="545"/>
      <c r="U221" s="535"/>
    </row>
    <row r="222" spans="3:21" s="40" customFormat="1" ht="3.75" customHeight="1">
      <c r="C222" s="443"/>
      <c r="D222" s="444"/>
      <c r="E222" s="152"/>
      <c r="F222" s="306"/>
      <c r="G222" s="256"/>
      <c r="H222" s="308"/>
      <c r="I222" s="256"/>
      <c r="J222" s="307"/>
      <c r="K222" s="47"/>
      <c r="L222" s="306"/>
      <c r="M222" s="256"/>
      <c r="N222" s="308"/>
      <c r="O222" s="256"/>
      <c r="P222" s="256"/>
      <c r="S222" s="544"/>
      <c r="T222" s="545"/>
      <c r="U222" s="538"/>
    </row>
    <row r="223" spans="1:21" s="40" customFormat="1" ht="22.5" customHeight="1">
      <c r="A223" s="436"/>
      <c r="B223" s="47"/>
      <c r="C223" s="1000" t="s">
        <v>97</v>
      </c>
      <c r="D223" s="1001"/>
      <c r="E223" s="145"/>
      <c r="F223" s="822" t="s">
        <v>466</v>
      </c>
      <c r="G223" s="262"/>
      <c r="H223" s="158" t="s">
        <v>160</v>
      </c>
      <c r="I223" s="262"/>
      <c r="J223" s="172" t="s">
        <v>460</v>
      </c>
      <c r="K223" s="262"/>
      <c r="L223" s="822" t="s">
        <v>466</v>
      </c>
      <c r="M223" s="262"/>
      <c r="N223" s="158" t="s">
        <v>160</v>
      </c>
      <c r="O223" s="262"/>
      <c r="P223" s="821" t="s">
        <v>461</v>
      </c>
      <c r="S223" s="544"/>
      <c r="T223" s="545"/>
      <c r="U223" s="538"/>
    </row>
    <row r="224" spans="1:21" s="40" customFormat="1" ht="6" customHeight="1">
      <c r="A224" s="330"/>
      <c r="C224" s="439"/>
      <c r="D224" s="440"/>
      <c r="E224" s="257"/>
      <c r="G224" s="275"/>
      <c r="H224" s="121"/>
      <c r="I224" s="282"/>
      <c r="J224" s="120"/>
      <c r="K224" s="257"/>
      <c r="M224" s="275"/>
      <c r="N224" s="121"/>
      <c r="O224" s="282"/>
      <c r="P224" s="827"/>
      <c r="S224" s="544"/>
      <c r="T224" s="545"/>
      <c r="U224" s="538"/>
    </row>
    <row r="225" spans="1:21" s="40" customFormat="1" ht="15" customHeight="1">
      <c r="A225" s="437">
        <v>1</v>
      </c>
      <c r="B225" s="47"/>
      <c r="C225" s="996" t="s">
        <v>241</v>
      </c>
      <c r="D225" s="997"/>
      <c r="E225" s="257"/>
      <c r="F225" s="183"/>
      <c r="G225" s="282"/>
      <c r="H225" s="183"/>
      <c r="I225" s="823"/>
      <c r="J225" s="358">
        <f aca="true" t="shared" si="10" ref="J225:J250">IF(F225=0,0,H225/F225)</f>
        <v>0</v>
      </c>
      <c r="K225" s="257"/>
      <c r="L225" s="183"/>
      <c r="M225" s="282"/>
      <c r="N225" s="183"/>
      <c r="O225" s="823"/>
      <c r="P225" s="828">
        <f aca="true" t="shared" si="11" ref="P225:P250">IF(L225=0,0,N225/L225)</f>
        <v>0</v>
      </c>
      <c r="S225" s="544"/>
      <c r="T225" s="545"/>
      <c r="U225" s="538"/>
    </row>
    <row r="226" spans="1:21" s="40" customFormat="1" ht="15" customHeight="1">
      <c r="A226" s="437">
        <v>2</v>
      </c>
      <c r="B226" s="47"/>
      <c r="C226" s="321">
        <v>100001</v>
      </c>
      <c r="D226" s="321">
        <v>200000</v>
      </c>
      <c r="E226" s="257"/>
      <c r="F226" s="184"/>
      <c r="G226" s="282"/>
      <c r="H226" s="184"/>
      <c r="I226" s="823"/>
      <c r="J226" s="358">
        <f t="shared" si="10"/>
        <v>0</v>
      </c>
      <c r="K226" s="257"/>
      <c r="L226" s="184"/>
      <c r="M226" s="282"/>
      <c r="N226" s="184"/>
      <c r="O226" s="823"/>
      <c r="P226" s="828">
        <f t="shared" si="11"/>
        <v>0</v>
      </c>
      <c r="S226" s="544"/>
      <c r="T226" s="545"/>
      <c r="U226" s="538"/>
    </row>
    <row r="227" spans="1:21" s="40" customFormat="1" ht="15" customHeight="1">
      <c r="A227" s="437">
        <v>3</v>
      </c>
      <c r="B227" s="47"/>
      <c r="C227" s="321">
        <v>200001</v>
      </c>
      <c r="D227" s="321">
        <v>300000</v>
      </c>
      <c r="E227" s="257"/>
      <c r="F227" s="184"/>
      <c r="G227" s="282"/>
      <c r="H227" s="184"/>
      <c r="I227" s="823"/>
      <c r="J227" s="358">
        <f t="shared" si="10"/>
        <v>0</v>
      </c>
      <c r="K227" s="257"/>
      <c r="L227" s="184"/>
      <c r="M227" s="282"/>
      <c r="N227" s="184"/>
      <c r="O227" s="823"/>
      <c r="P227" s="828">
        <f t="shared" si="11"/>
        <v>0</v>
      </c>
      <c r="S227" s="544"/>
      <c r="T227" s="545"/>
      <c r="U227" s="538"/>
    </row>
    <row r="228" spans="1:21" s="40" customFormat="1" ht="15" customHeight="1">
      <c r="A228" s="437">
        <v>4</v>
      </c>
      <c r="B228" s="47"/>
      <c r="C228" s="321">
        <v>300001</v>
      </c>
      <c r="D228" s="321">
        <v>400000</v>
      </c>
      <c r="E228" s="257"/>
      <c r="F228" s="184"/>
      <c r="G228" s="282"/>
      <c r="H228" s="184"/>
      <c r="I228" s="823"/>
      <c r="J228" s="358">
        <f t="shared" si="10"/>
        <v>0</v>
      </c>
      <c r="K228" s="257"/>
      <c r="L228" s="184"/>
      <c r="M228" s="282"/>
      <c r="N228" s="184"/>
      <c r="O228" s="823"/>
      <c r="P228" s="828">
        <f t="shared" si="11"/>
        <v>0</v>
      </c>
      <c r="S228" s="544"/>
      <c r="T228" s="545"/>
      <c r="U228" s="538"/>
    </row>
    <row r="229" spans="1:21" s="40" customFormat="1" ht="15" customHeight="1">
      <c r="A229" s="437">
        <v>5</v>
      </c>
      <c r="B229" s="47"/>
      <c r="C229" s="321">
        <v>400001</v>
      </c>
      <c r="D229" s="321">
        <v>500000</v>
      </c>
      <c r="E229" s="257"/>
      <c r="F229" s="184"/>
      <c r="G229" s="282"/>
      <c r="H229" s="184"/>
      <c r="I229" s="823"/>
      <c r="J229" s="358">
        <f t="shared" si="10"/>
        <v>0</v>
      </c>
      <c r="K229" s="257"/>
      <c r="L229" s="184"/>
      <c r="M229" s="282"/>
      <c r="N229" s="184"/>
      <c r="O229" s="823"/>
      <c r="P229" s="828">
        <f t="shared" si="11"/>
        <v>0</v>
      </c>
      <c r="S229" s="544"/>
      <c r="T229" s="545"/>
      <c r="U229" s="538"/>
    </row>
    <row r="230" spans="1:21" s="40" customFormat="1" ht="15" customHeight="1">
      <c r="A230" s="437">
        <v>6</v>
      </c>
      <c r="B230" s="47"/>
      <c r="C230" s="321">
        <v>500001</v>
      </c>
      <c r="D230" s="321">
        <v>600000</v>
      </c>
      <c r="E230" s="257"/>
      <c r="F230" s="184"/>
      <c r="G230" s="282"/>
      <c r="H230" s="184"/>
      <c r="I230" s="823"/>
      <c r="J230" s="358">
        <f t="shared" si="10"/>
        <v>0</v>
      </c>
      <c r="K230" s="257"/>
      <c r="L230" s="184"/>
      <c r="M230" s="282"/>
      <c r="N230" s="184"/>
      <c r="O230" s="823"/>
      <c r="P230" s="828">
        <f t="shared" si="11"/>
        <v>0</v>
      </c>
      <c r="S230" s="544"/>
      <c r="T230" s="545"/>
      <c r="U230" s="538"/>
    </row>
    <row r="231" spans="1:21" s="40" customFormat="1" ht="15" customHeight="1">
      <c r="A231" s="437">
        <v>7</v>
      </c>
      <c r="B231" s="47"/>
      <c r="C231" s="321">
        <v>600001</v>
      </c>
      <c r="D231" s="321">
        <v>700000</v>
      </c>
      <c r="E231" s="257"/>
      <c r="F231" s="184"/>
      <c r="G231" s="282"/>
      <c r="H231" s="184"/>
      <c r="I231" s="823"/>
      <c r="J231" s="358">
        <f t="shared" si="10"/>
        <v>0</v>
      </c>
      <c r="K231" s="257"/>
      <c r="L231" s="184"/>
      <c r="M231" s="282"/>
      <c r="N231" s="184"/>
      <c r="O231" s="823"/>
      <c r="P231" s="828">
        <f t="shared" si="11"/>
        <v>0</v>
      </c>
      <c r="S231" s="544"/>
      <c r="T231" s="545"/>
      <c r="U231" s="538"/>
    </row>
    <row r="232" spans="1:21" s="40" customFormat="1" ht="15" customHeight="1">
      <c r="A232" s="437">
        <v>8</v>
      </c>
      <c r="B232" s="47"/>
      <c r="C232" s="321">
        <v>700001</v>
      </c>
      <c r="D232" s="321">
        <v>800000</v>
      </c>
      <c r="E232" s="257"/>
      <c r="F232" s="184"/>
      <c r="G232" s="282"/>
      <c r="H232" s="184"/>
      <c r="I232" s="823"/>
      <c r="J232" s="358">
        <f t="shared" si="10"/>
        <v>0</v>
      </c>
      <c r="K232" s="257"/>
      <c r="L232" s="184"/>
      <c r="M232" s="282"/>
      <c r="N232" s="184"/>
      <c r="O232" s="823"/>
      <c r="P232" s="828">
        <f t="shared" si="11"/>
        <v>0</v>
      </c>
      <c r="S232" s="544"/>
      <c r="T232" s="545"/>
      <c r="U232" s="538"/>
    </row>
    <row r="233" spans="1:21" s="40" customFormat="1" ht="15" customHeight="1">
      <c r="A233" s="437">
        <v>9</v>
      </c>
      <c r="B233" s="47"/>
      <c r="C233" s="321">
        <v>800001</v>
      </c>
      <c r="D233" s="321">
        <v>900000</v>
      </c>
      <c r="E233" s="257"/>
      <c r="F233" s="184"/>
      <c r="G233" s="282"/>
      <c r="H233" s="184"/>
      <c r="I233" s="823"/>
      <c r="J233" s="358">
        <f t="shared" si="10"/>
        <v>0</v>
      </c>
      <c r="K233" s="257"/>
      <c r="L233" s="184"/>
      <c r="M233" s="282"/>
      <c r="N233" s="184"/>
      <c r="O233" s="823"/>
      <c r="P233" s="828">
        <f t="shared" si="11"/>
        <v>0</v>
      </c>
      <c r="S233" s="544"/>
      <c r="T233" s="545"/>
      <c r="U233" s="538"/>
    </row>
    <row r="234" spans="1:21" s="40" customFormat="1" ht="15" customHeight="1">
      <c r="A234" s="437">
        <v>10</v>
      </c>
      <c r="B234" s="47"/>
      <c r="C234" s="321">
        <v>900001</v>
      </c>
      <c r="D234" s="321">
        <v>1000000</v>
      </c>
      <c r="E234" s="257"/>
      <c r="F234" s="184"/>
      <c r="G234" s="282"/>
      <c r="H234" s="184"/>
      <c r="I234" s="823"/>
      <c r="J234" s="358">
        <f t="shared" si="10"/>
        <v>0</v>
      </c>
      <c r="K234" s="257"/>
      <c r="L234" s="184"/>
      <c r="M234" s="282"/>
      <c r="N234" s="184"/>
      <c r="O234" s="823"/>
      <c r="P234" s="828">
        <f t="shared" si="11"/>
        <v>0</v>
      </c>
      <c r="S234" s="544"/>
      <c r="T234" s="545"/>
      <c r="U234" s="538"/>
    </row>
    <row r="235" spans="1:21" s="40" customFormat="1" ht="15" customHeight="1">
      <c r="A235" s="437">
        <v>11</v>
      </c>
      <c r="B235" s="47"/>
      <c r="C235" s="321">
        <v>1000001</v>
      </c>
      <c r="D235" s="321">
        <v>1100000</v>
      </c>
      <c r="E235" s="257"/>
      <c r="F235" s="184"/>
      <c r="G235" s="282"/>
      <c r="H235" s="184"/>
      <c r="I235" s="823"/>
      <c r="J235" s="358">
        <f t="shared" si="10"/>
        <v>0</v>
      </c>
      <c r="K235" s="257"/>
      <c r="L235" s="184"/>
      <c r="M235" s="282"/>
      <c r="N235" s="184"/>
      <c r="O235" s="823"/>
      <c r="P235" s="828">
        <f t="shared" si="11"/>
        <v>0</v>
      </c>
      <c r="S235" s="544"/>
      <c r="T235" s="545"/>
      <c r="U235" s="538"/>
    </row>
    <row r="236" spans="1:21" s="40" customFormat="1" ht="15" customHeight="1">
      <c r="A236" s="437">
        <v>12</v>
      </c>
      <c r="B236" s="47"/>
      <c r="C236" s="321">
        <v>1100001</v>
      </c>
      <c r="D236" s="321">
        <v>1200000</v>
      </c>
      <c r="E236" s="257"/>
      <c r="F236" s="184"/>
      <c r="G236" s="282"/>
      <c r="H236" s="184"/>
      <c r="I236" s="823"/>
      <c r="J236" s="358">
        <f t="shared" si="10"/>
        <v>0</v>
      </c>
      <c r="K236" s="257"/>
      <c r="L236" s="184"/>
      <c r="M236" s="282"/>
      <c r="N236" s="184"/>
      <c r="O236" s="823"/>
      <c r="P236" s="828">
        <f t="shared" si="11"/>
        <v>0</v>
      </c>
      <c r="S236" s="544"/>
      <c r="T236" s="545"/>
      <c r="U236" s="538"/>
    </row>
    <row r="237" spans="1:21" s="40" customFormat="1" ht="15" customHeight="1">
      <c r="A237" s="437">
        <v>13</v>
      </c>
      <c r="B237" s="47"/>
      <c r="C237" s="321">
        <v>1200001</v>
      </c>
      <c r="D237" s="321">
        <v>1300000</v>
      </c>
      <c r="E237" s="257"/>
      <c r="F237" s="184"/>
      <c r="G237" s="282"/>
      <c r="H237" s="184"/>
      <c r="I237" s="823"/>
      <c r="J237" s="358">
        <f t="shared" si="10"/>
        <v>0</v>
      </c>
      <c r="K237" s="257"/>
      <c r="L237" s="184"/>
      <c r="M237" s="282"/>
      <c r="N237" s="184"/>
      <c r="O237" s="823"/>
      <c r="P237" s="828">
        <f t="shared" si="11"/>
        <v>0</v>
      </c>
      <c r="S237" s="544"/>
      <c r="T237" s="545"/>
      <c r="U237" s="538"/>
    </row>
    <row r="238" spans="1:21" s="40" customFormat="1" ht="15" customHeight="1">
      <c r="A238" s="437">
        <v>14</v>
      </c>
      <c r="B238" s="47"/>
      <c r="C238" s="321">
        <v>1300001</v>
      </c>
      <c r="D238" s="321">
        <v>1400000</v>
      </c>
      <c r="E238" s="257"/>
      <c r="F238" s="184"/>
      <c r="G238" s="282"/>
      <c r="H238" s="184"/>
      <c r="I238" s="823"/>
      <c r="J238" s="358">
        <f t="shared" si="10"/>
        <v>0</v>
      </c>
      <c r="K238" s="257"/>
      <c r="L238" s="184"/>
      <c r="M238" s="282"/>
      <c r="N238" s="184"/>
      <c r="O238" s="823"/>
      <c r="P238" s="828">
        <f t="shared" si="11"/>
        <v>0</v>
      </c>
      <c r="S238" s="544"/>
      <c r="T238" s="545"/>
      <c r="U238" s="538"/>
    </row>
    <row r="239" spans="1:21" s="40" customFormat="1" ht="15" customHeight="1">
      <c r="A239" s="437">
        <v>15</v>
      </c>
      <c r="B239" s="47"/>
      <c r="C239" s="321">
        <v>1400001</v>
      </c>
      <c r="D239" s="321">
        <v>1500000</v>
      </c>
      <c r="E239" s="257"/>
      <c r="F239" s="184"/>
      <c r="G239" s="282"/>
      <c r="H239" s="184"/>
      <c r="I239" s="823"/>
      <c r="J239" s="358">
        <f t="shared" si="10"/>
        <v>0</v>
      </c>
      <c r="K239" s="257"/>
      <c r="L239" s="184"/>
      <c r="M239" s="282"/>
      <c r="N239" s="184"/>
      <c r="O239" s="823"/>
      <c r="P239" s="828">
        <f t="shared" si="11"/>
        <v>0</v>
      </c>
      <c r="S239" s="544"/>
      <c r="T239" s="545"/>
      <c r="U239" s="538"/>
    </row>
    <row r="240" spans="1:21" s="40" customFormat="1" ht="15" customHeight="1">
      <c r="A240" s="437">
        <v>16</v>
      </c>
      <c r="B240" s="47"/>
      <c r="C240" s="321">
        <v>1500001</v>
      </c>
      <c r="D240" s="321">
        <v>1600000</v>
      </c>
      <c r="E240" s="257"/>
      <c r="F240" s="184"/>
      <c r="G240" s="282"/>
      <c r="H240" s="184"/>
      <c r="I240" s="823"/>
      <c r="J240" s="358">
        <f t="shared" si="10"/>
        <v>0</v>
      </c>
      <c r="K240" s="257"/>
      <c r="L240" s="184"/>
      <c r="M240" s="282"/>
      <c r="N240" s="184"/>
      <c r="O240" s="823"/>
      <c r="P240" s="828">
        <f t="shared" si="11"/>
        <v>0</v>
      </c>
      <c r="S240" s="544"/>
      <c r="T240" s="545"/>
      <c r="U240" s="538"/>
    </row>
    <row r="241" spans="1:21" s="40" customFormat="1" ht="15" customHeight="1">
      <c r="A241" s="437">
        <v>17</v>
      </c>
      <c r="B241" s="47"/>
      <c r="C241" s="321">
        <v>1600001</v>
      </c>
      <c r="D241" s="321">
        <v>1700000</v>
      </c>
      <c r="E241" s="257"/>
      <c r="F241" s="184"/>
      <c r="G241" s="282"/>
      <c r="H241" s="184"/>
      <c r="I241" s="823"/>
      <c r="J241" s="358">
        <f t="shared" si="10"/>
        <v>0</v>
      </c>
      <c r="K241" s="257"/>
      <c r="L241" s="184"/>
      <c r="M241" s="282"/>
      <c r="N241" s="184"/>
      <c r="O241" s="823"/>
      <c r="P241" s="828">
        <f t="shared" si="11"/>
        <v>0</v>
      </c>
      <c r="S241" s="544"/>
      <c r="T241" s="545"/>
      <c r="U241" s="538"/>
    </row>
    <row r="242" spans="1:21" s="40" customFormat="1" ht="15" customHeight="1">
      <c r="A242" s="437">
        <v>18</v>
      </c>
      <c r="B242" s="47"/>
      <c r="C242" s="321">
        <v>1700001</v>
      </c>
      <c r="D242" s="321">
        <v>1800000</v>
      </c>
      <c r="E242" s="257"/>
      <c r="F242" s="184"/>
      <c r="G242" s="282"/>
      <c r="H242" s="184"/>
      <c r="I242" s="823"/>
      <c r="J242" s="358">
        <f t="shared" si="10"/>
        <v>0</v>
      </c>
      <c r="K242" s="257"/>
      <c r="L242" s="184"/>
      <c r="M242" s="282"/>
      <c r="N242" s="184"/>
      <c r="O242" s="823"/>
      <c r="P242" s="828">
        <f t="shared" si="11"/>
        <v>0</v>
      </c>
      <c r="S242" s="544"/>
      <c r="T242" s="545"/>
      <c r="U242" s="538"/>
    </row>
    <row r="243" spans="1:21" s="40" customFormat="1" ht="15" customHeight="1">
      <c r="A243" s="437">
        <v>19</v>
      </c>
      <c r="B243" s="47"/>
      <c r="C243" s="321">
        <v>1800001</v>
      </c>
      <c r="D243" s="321">
        <v>1900000</v>
      </c>
      <c r="E243" s="257"/>
      <c r="F243" s="184"/>
      <c r="G243" s="282"/>
      <c r="H243" s="184"/>
      <c r="I243" s="823"/>
      <c r="J243" s="358">
        <f t="shared" si="10"/>
        <v>0</v>
      </c>
      <c r="K243" s="257"/>
      <c r="L243" s="184"/>
      <c r="M243" s="282"/>
      <c r="N243" s="184"/>
      <c r="O243" s="823"/>
      <c r="P243" s="828">
        <f t="shared" si="11"/>
        <v>0</v>
      </c>
      <c r="S243" s="544"/>
      <c r="T243" s="545"/>
      <c r="U243" s="538"/>
    </row>
    <row r="244" spans="1:21" s="40" customFormat="1" ht="15" customHeight="1">
      <c r="A244" s="437">
        <v>20</v>
      </c>
      <c r="B244" s="47"/>
      <c r="C244" s="321">
        <v>1900001</v>
      </c>
      <c r="D244" s="321">
        <v>2000000</v>
      </c>
      <c r="E244" s="257"/>
      <c r="F244" s="184"/>
      <c r="G244" s="282"/>
      <c r="H244" s="184"/>
      <c r="I244" s="823"/>
      <c r="J244" s="358">
        <f t="shared" si="10"/>
        <v>0</v>
      </c>
      <c r="K244" s="257"/>
      <c r="L244" s="184"/>
      <c r="M244" s="282"/>
      <c r="N244" s="184"/>
      <c r="O244" s="823"/>
      <c r="P244" s="828">
        <f t="shared" si="11"/>
        <v>0</v>
      </c>
      <c r="S244" s="544"/>
      <c r="T244" s="545"/>
      <c r="U244" s="538"/>
    </row>
    <row r="245" spans="1:21" s="40" customFormat="1" ht="15" customHeight="1">
      <c r="A245" s="437">
        <v>21</v>
      </c>
      <c r="B245" s="47"/>
      <c r="C245" s="321">
        <v>2000001</v>
      </c>
      <c r="D245" s="321">
        <v>2100000</v>
      </c>
      <c r="E245" s="257"/>
      <c r="F245" s="184"/>
      <c r="G245" s="282"/>
      <c r="H245" s="184"/>
      <c r="I245" s="823"/>
      <c r="J245" s="358">
        <f t="shared" si="10"/>
        <v>0</v>
      </c>
      <c r="K245" s="257"/>
      <c r="L245" s="184"/>
      <c r="M245" s="282"/>
      <c r="N245" s="184"/>
      <c r="O245" s="823"/>
      <c r="P245" s="828">
        <f t="shared" si="11"/>
        <v>0</v>
      </c>
      <c r="S245" s="544"/>
      <c r="T245" s="545"/>
      <c r="U245" s="538"/>
    </row>
    <row r="246" spans="1:21" s="40" customFormat="1" ht="15" customHeight="1">
      <c r="A246" s="437">
        <v>22</v>
      </c>
      <c r="B246" s="47"/>
      <c r="C246" s="321">
        <v>2100001</v>
      </c>
      <c r="D246" s="321">
        <v>2200000</v>
      </c>
      <c r="E246" s="257"/>
      <c r="F246" s="184"/>
      <c r="G246" s="282"/>
      <c r="H246" s="184"/>
      <c r="I246" s="823"/>
      <c r="J246" s="358">
        <f t="shared" si="10"/>
        <v>0</v>
      </c>
      <c r="K246" s="257"/>
      <c r="L246" s="184"/>
      <c r="M246" s="282"/>
      <c r="N246" s="184"/>
      <c r="O246" s="823"/>
      <c r="P246" s="828">
        <f t="shared" si="11"/>
        <v>0</v>
      </c>
      <c r="S246" s="544"/>
      <c r="T246" s="545"/>
      <c r="U246" s="538"/>
    </row>
    <row r="247" spans="1:21" s="40" customFormat="1" ht="15" customHeight="1">
      <c r="A247" s="437">
        <v>23</v>
      </c>
      <c r="B247" s="47"/>
      <c r="C247" s="321">
        <v>2200001</v>
      </c>
      <c r="D247" s="321">
        <v>2300000</v>
      </c>
      <c r="E247" s="257"/>
      <c r="F247" s="184"/>
      <c r="G247" s="282"/>
      <c r="H247" s="184"/>
      <c r="I247" s="823"/>
      <c r="J247" s="358">
        <f t="shared" si="10"/>
        <v>0</v>
      </c>
      <c r="K247" s="257"/>
      <c r="L247" s="184"/>
      <c r="M247" s="282"/>
      <c r="N247" s="184"/>
      <c r="O247" s="823"/>
      <c r="P247" s="828">
        <f t="shared" si="11"/>
        <v>0</v>
      </c>
      <c r="S247" s="544"/>
      <c r="T247" s="545"/>
      <c r="U247" s="538"/>
    </row>
    <row r="248" spans="1:21" s="40" customFormat="1" ht="15" customHeight="1">
      <c r="A248" s="437">
        <v>24</v>
      </c>
      <c r="B248" s="47"/>
      <c r="C248" s="321">
        <v>2300001</v>
      </c>
      <c r="D248" s="321">
        <v>2400000</v>
      </c>
      <c r="E248" s="257"/>
      <c r="F248" s="184"/>
      <c r="G248" s="282"/>
      <c r="H248" s="184"/>
      <c r="I248" s="823"/>
      <c r="J248" s="358">
        <f t="shared" si="10"/>
        <v>0</v>
      </c>
      <c r="K248" s="257"/>
      <c r="L248" s="184"/>
      <c r="M248" s="282"/>
      <c r="N248" s="184"/>
      <c r="O248" s="823"/>
      <c r="P248" s="828">
        <f t="shared" si="11"/>
        <v>0</v>
      </c>
      <c r="S248" s="544"/>
      <c r="T248" s="545"/>
      <c r="U248" s="538"/>
    </row>
    <row r="249" spans="1:21" s="40" customFormat="1" ht="15" customHeight="1">
      <c r="A249" s="437">
        <v>25</v>
      </c>
      <c r="B249" s="47"/>
      <c r="C249" s="321">
        <v>2400001</v>
      </c>
      <c r="D249" s="321">
        <v>2500000</v>
      </c>
      <c r="E249" s="257"/>
      <c r="F249" s="184"/>
      <c r="G249" s="282"/>
      <c r="H249" s="184"/>
      <c r="I249" s="823"/>
      <c r="J249" s="358">
        <f t="shared" si="10"/>
        <v>0</v>
      </c>
      <c r="K249" s="257"/>
      <c r="L249" s="184"/>
      <c r="M249" s="282"/>
      <c r="N249" s="184"/>
      <c r="O249" s="823"/>
      <c r="P249" s="828">
        <f t="shared" si="11"/>
        <v>0</v>
      </c>
      <c r="S249" s="544"/>
      <c r="T249" s="545"/>
      <c r="U249" s="538"/>
    </row>
    <row r="250" spans="1:21" s="40" customFormat="1" ht="15" customHeight="1">
      <c r="A250" s="437">
        <v>26</v>
      </c>
      <c r="B250" s="47"/>
      <c r="C250" s="998" t="s">
        <v>242</v>
      </c>
      <c r="D250" s="999"/>
      <c r="E250" s="257"/>
      <c r="F250" s="184"/>
      <c r="G250" s="282"/>
      <c r="H250" s="184"/>
      <c r="I250" s="823"/>
      <c r="J250" s="358">
        <f t="shared" si="10"/>
        <v>0</v>
      </c>
      <c r="K250" s="257"/>
      <c r="L250" s="184"/>
      <c r="M250" s="282"/>
      <c r="N250" s="184"/>
      <c r="O250" s="823"/>
      <c r="P250" s="828">
        <f t="shared" si="11"/>
        <v>0</v>
      </c>
      <c r="S250" s="544"/>
      <c r="T250" s="545"/>
      <c r="U250" s="538"/>
    </row>
    <row r="251" spans="1:21" s="40" customFormat="1" ht="3" customHeight="1">
      <c r="A251" s="147"/>
      <c r="B251" s="47"/>
      <c r="C251" s="396"/>
      <c r="D251" s="445"/>
      <c r="E251" s="257"/>
      <c r="F251" s="121"/>
      <c r="G251" s="282"/>
      <c r="H251" s="121"/>
      <c r="I251" s="823"/>
      <c r="J251" s="825"/>
      <c r="K251" s="257"/>
      <c r="L251" s="121"/>
      <c r="M251" s="282"/>
      <c r="N251" s="121"/>
      <c r="O251" s="823"/>
      <c r="P251" s="829"/>
      <c r="S251" s="544"/>
      <c r="T251" s="545"/>
      <c r="U251" s="538"/>
    </row>
    <row r="252" spans="1:21" s="40" customFormat="1" ht="21" customHeight="1" thickBot="1">
      <c r="A252" s="447">
        <v>27</v>
      </c>
      <c r="B252" s="185"/>
      <c r="C252" s="185" t="s">
        <v>84</v>
      </c>
      <c r="D252" s="185"/>
      <c r="E252" s="261"/>
      <c r="F252" s="182">
        <f>SUM(F224:F251)</f>
        <v>0</v>
      </c>
      <c r="G252" s="305"/>
      <c r="H252" s="182">
        <f>SUM(H224:H251)</f>
        <v>0</v>
      </c>
      <c r="I252" s="824"/>
      <c r="J252" s="826">
        <f>IF(F252=0,0,H252/F252)</f>
        <v>0</v>
      </c>
      <c r="K252" s="261"/>
      <c r="L252" s="182">
        <f>SUM(L224:L251)</f>
        <v>0</v>
      </c>
      <c r="M252" s="305"/>
      <c r="N252" s="182">
        <f>SUM(N224:N251)</f>
        <v>0</v>
      </c>
      <c r="O252" s="824"/>
      <c r="P252" s="830">
        <f>IF(L252=0,0,N252/L252)</f>
        <v>0</v>
      </c>
      <c r="S252" s="544"/>
      <c r="T252" s="545"/>
      <c r="U252" s="538"/>
    </row>
    <row r="253" spans="1:21" s="1" customFormat="1" ht="16.5" thickTop="1">
      <c r="A253" s="1" t="s">
        <v>68</v>
      </c>
      <c r="C253" s="173"/>
      <c r="D253" s="173"/>
      <c r="F253" s="1002" t="s">
        <v>233</v>
      </c>
      <c r="G253" s="1002"/>
      <c r="H253" s="1002"/>
      <c r="I253" s="1002"/>
      <c r="J253" s="1002"/>
      <c r="K253" s="1002"/>
      <c r="L253" s="1002"/>
      <c r="M253" s="1002"/>
      <c r="N253" s="1002"/>
      <c r="O253" s="1002"/>
      <c r="P253" s="1002"/>
      <c r="S253" s="544"/>
      <c r="T253" s="545"/>
      <c r="U253" s="529"/>
    </row>
    <row r="254" spans="1:21" s="1" customFormat="1" ht="12" customHeight="1">
      <c r="A254" s="767" t="str">
        <f>$A$2</f>
        <v>Report Year:  2014</v>
      </c>
      <c r="C254" s="173"/>
      <c r="D254" s="173"/>
      <c r="F254" s="217"/>
      <c r="G254" s="174"/>
      <c r="H254" s="174"/>
      <c r="I254" s="174"/>
      <c r="J254" s="174"/>
      <c r="K254" s="217"/>
      <c r="L254" s="217"/>
      <c r="M254" s="217"/>
      <c r="N254" s="217"/>
      <c r="O254" s="217"/>
      <c r="P254" s="264"/>
      <c r="S254" s="520"/>
      <c r="T254" s="448"/>
      <c r="U254" s="521"/>
    </row>
    <row r="255" spans="1:21" s="145" customFormat="1" ht="13.5" customHeight="1">
      <c r="A255" s="40" t="s">
        <v>41</v>
      </c>
      <c r="B255" s="40"/>
      <c r="C255" s="83"/>
      <c r="D255" s="83"/>
      <c r="F255" s="794">
        <f>+SignaturePage!$A$6</f>
        <v>0</v>
      </c>
      <c r="G255" s="794"/>
      <c r="H255" s="796"/>
      <c r="I255" s="796"/>
      <c r="J255" s="796"/>
      <c r="K255" s="796"/>
      <c r="L255" s="796"/>
      <c r="N255" s="146" t="s">
        <v>43</v>
      </c>
      <c r="P255" s="124">
        <f>+SignaturePage!$J$6</f>
        <v>0</v>
      </c>
      <c r="S255" s="544"/>
      <c r="T255" s="545"/>
      <c r="U255" s="541"/>
    </row>
    <row r="256" spans="1:21" s="1" customFormat="1" ht="5.25" customHeight="1">
      <c r="A256" s="260"/>
      <c r="B256" s="260"/>
      <c r="C256" s="309"/>
      <c r="D256" s="309"/>
      <c r="E256" s="260"/>
      <c r="F256" s="310"/>
      <c r="G256" s="312"/>
      <c r="H256" s="312"/>
      <c r="I256" s="312"/>
      <c r="J256" s="312"/>
      <c r="K256" s="310"/>
      <c r="L256" s="310"/>
      <c r="M256" s="310"/>
      <c r="N256" s="310"/>
      <c r="O256" s="310"/>
      <c r="P256" s="311"/>
      <c r="S256" s="544"/>
      <c r="T256" s="545"/>
      <c r="U256" s="529"/>
    </row>
    <row r="257" spans="3:21" s="1" customFormat="1" ht="15.75">
      <c r="C257" s="173"/>
      <c r="D257" s="173"/>
      <c r="F257" s="217"/>
      <c r="G257" s="174"/>
      <c r="H257" s="174"/>
      <c r="I257" s="174"/>
      <c r="J257" s="174"/>
      <c r="K257" s="217"/>
      <c r="L257" s="217"/>
      <c r="M257" s="217"/>
      <c r="N257" s="217"/>
      <c r="O257" s="217"/>
      <c r="P257" s="263" t="s">
        <v>159</v>
      </c>
      <c r="S257" s="544"/>
      <c r="T257" s="545"/>
      <c r="U257" s="529"/>
    </row>
    <row r="258" spans="3:21" s="1" customFormat="1" ht="5.25" customHeight="1">
      <c r="C258" s="173"/>
      <c r="D258" s="173"/>
      <c r="F258" s="157"/>
      <c r="G258" s="156"/>
      <c r="H258" s="156"/>
      <c r="I258" s="156"/>
      <c r="J258" s="156"/>
      <c r="K258" s="156"/>
      <c r="L258" s="156"/>
      <c r="M258" s="156"/>
      <c r="S258" s="544"/>
      <c r="T258" s="545"/>
      <c r="U258" s="529"/>
    </row>
    <row r="259" spans="1:21" s="1" customFormat="1" ht="12.75">
      <c r="A259" s="35"/>
      <c r="B259" s="35"/>
      <c r="C259" s="1" t="s">
        <v>169</v>
      </c>
      <c r="E259"/>
      <c r="F259" s="37" t="s">
        <v>158</v>
      </c>
      <c r="H259" s="1003"/>
      <c r="I259" s="1004"/>
      <c r="J259" s="1005"/>
      <c r="L259" s="265" t="s">
        <v>157</v>
      </c>
      <c r="M259" s="216"/>
      <c r="S259" s="544"/>
      <c r="T259" s="545"/>
      <c r="U259" s="529"/>
    </row>
    <row r="260" spans="1:21" s="33" customFormat="1" ht="9" customHeight="1" thickBot="1">
      <c r="A260" s="705"/>
      <c r="B260" s="705"/>
      <c r="C260" s="706"/>
      <c r="D260" s="706"/>
      <c r="E260" s="238"/>
      <c r="F260" s="238"/>
      <c r="G260" s="240"/>
      <c r="H260" s="240"/>
      <c r="I260" s="241"/>
      <c r="J260" s="241"/>
      <c r="K260" s="241"/>
      <c r="L260" s="241"/>
      <c r="M260" s="240"/>
      <c r="N260" s="242"/>
      <c r="O260" s="242"/>
      <c r="P260" s="242"/>
      <c r="S260" s="544"/>
      <c r="T260" s="545"/>
      <c r="U260" s="529"/>
    </row>
    <row r="261" spans="3:21" s="1" customFormat="1" ht="8.25" customHeight="1">
      <c r="C261" s="173"/>
      <c r="D261" s="173"/>
      <c r="G261" s="32"/>
      <c r="H261" s="32"/>
      <c r="I261" s="32"/>
      <c r="J261" s="32"/>
      <c r="K261" s="32"/>
      <c r="L261" s="32"/>
      <c r="M261" s="32"/>
      <c r="S261" s="544"/>
      <c r="T261" s="545"/>
      <c r="U261" s="529"/>
    </row>
    <row r="262" spans="3:21" s="328" customFormat="1" ht="11.25" customHeight="1" thickBot="1">
      <c r="C262" s="329"/>
      <c r="D262" s="329"/>
      <c r="F262" s="335" t="s">
        <v>173</v>
      </c>
      <c r="G262" s="333"/>
      <c r="H262" s="335" t="s">
        <v>174</v>
      </c>
      <c r="I262" s="334"/>
      <c r="J262" s="335" t="s">
        <v>175</v>
      </c>
      <c r="K262" s="334"/>
      <c r="L262" s="335" t="s">
        <v>176</v>
      </c>
      <c r="M262" s="334"/>
      <c r="N262" s="335" t="s">
        <v>177</v>
      </c>
      <c r="O262" s="330"/>
      <c r="P262" s="335" t="s">
        <v>178</v>
      </c>
      <c r="S262" s="544"/>
      <c r="T262" s="545"/>
      <c r="U262" s="532"/>
    </row>
    <row r="263" spans="1:21" s="171" customFormat="1" ht="17.25" customHeight="1" thickBot="1">
      <c r="A263" s="252"/>
      <c r="B263" s="252"/>
      <c r="C263" s="707"/>
      <c r="D263" s="707"/>
      <c r="E263" s="255"/>
      <c r="F263" s="248"/>
      <c r="G263" s="249"/>
      <c r="H263" s="249" t="s">
        <v>96</v>
      </c>
      <c r="I263" s="250"/>
      <c r="J263" s="251"/>
      <c r="K263" s="243"/>
      <c r="L263" s="244"/>
      <c r="M263" s="245"/>
      <c r="N263" s="245" t="s">
        <v>93</v>
      </c>
      <c r="O263" s="246"/>
      <c r="P263" s="247"/>
      <c r="S263" s="544"/>
      <c r="T263" s="545"/>
      <c r="U263" s="535"/>
    </row>
    <row r="264" spans="3:21" s="40" customFormat="1" ht="3.75" customHeight="1">
      <c r="C264" s="443"/>
      <c r="D264" s="444"/>
      <c r="E264" s="152"/>
      <c r="F264" s="306"/>
      <c r="G264" s="256"/>
      <c r="H264" s="308"/>
      <c r="I264" s="256"/>
      <c r="J264" s="307"/>
      <c r="K264" s="47"/>
      <c r="L264" s="306"/>
      <c r="M264" s="256"/>
      <c r="N264" s="308"/>
      <c r="O264" s="256"/>
      <c r="P264" s="256"/>
      <c r="S264" s="544"/>
      <c r="T264" s="545"/>
      <c r="U264" s="538"/>
    </row>
    <row r="265" spans="1:21" s="40" customFormat="1" ht="22.5" customHeight="1">
      <c r="A265" s="436"/>
      <c r="B265" s="47"/>
      <c r="C265" s="1000" t="s">
        <v>97</v>
      </c>
      <c r="D265" s="1001"/>
      <c r="E265" s="145"/>
      <c r="F265" s="822" t="s">
        <v>466</v>
      </c>
      <c r="G265" s="262"/>
      <c r="H265" s="158" t="s">
        <v>160</v>
      </c>
      <c r="I265" s="262"/>
      <c r="J265" s="172" t="s">
        <v>460</v>
      </c>
      <c r="K265" s="262"/>
      <c r="L265" s="822" t="s">
        <v>466</v>
      </c>
      <c r="M265" s="262"/>
      <c r="N265" s="158" t="s">
        <v>160</v>
      </c>
      <c r="O265" s="262"/>
      <c r="P265" s="821" t="s">
        <v>461</v>
      </c>
      <c r="S265" s="544"/>
      <c r="T265" s="545"/>
      <c r="U265" s="538"/>
    </row>
    <row r="266" spans="1:21" s="40" customFormat="1" ht="6" customHeight="1">
      <c r="A266" s="330"/>
      <c r="C266" s="439"/>
      <c r="D266" s="440"/>
      <c r="E266" s="257"/>
      <c r="G266" s="275"/>
      <c r="H266" s="121"/>
      <c r="I266" s="282"/>
      <c r="J266" s="120"/>
      <c r="K266" s="257"/>
      <c r="M266" s="275"/>
      <c r="N266" s="121"/>
      <c r="O266" s="282"/>
      <c r="P266" s="827"/>
      <c r="S266" s="544"/>
      <c r="T266" s="545"/>
      <c r="U266" s="538"/>
    </row>
    <row r="267" spans="1:21" s="40" customFormat="1" ht="15" customHeight="1">
      <c r="A267" s="437">
        <v>1</v>
      </c>
      <c r="B267" s="47"/>
      <c r="C267" s="996" t="s">
        <v>241</v>
      </c>
      <c r="D267" s="997"/>
      <c r="E267" s="257"/>
      <c r="F267" s="183"/>
      <c r="G267" s="282"/>
      <c r="H267" s="183"/>
      <c r="I267" s="823"/>
      <c r="J267" s="358">
        <f aca="true" t="shared" si="12" ref="J267:J292">IF(F267=0,0,H267/F267)</f>
        <v>0</v>
      </c>
      <c r="K267" s="257"/>
      <c r="L267" s="183"/>
      <c r="M267" s="282"/>
      <c r="N267" s="183"/>
      <c r="O267" s="823"/>
      <c r="P267" s="828">
        <f aca="true" t="shared" si="13" ref="P267:P292">IF(L267=0,0,N267/L267)</f>
        <v>0</v>
      </c>
      <c r="S267" s="544"/>
      <c r="T267" s="545"/>
      <c r="U267" s="538"/>
    </row>
    <row r="268" spans="1:21" s="40" customFormat="1" ht="15" customHeight="1">
      <c r="A268" s="437">
        <v>2</v>
      </c>
      <c r="B268" s="47"/>
      <c r="C268" s="321">
        <v>100001</v>
      </c>
      <c r="D268" s="321">
        <v>200000</v>
      </c>
      <c r="E268" s="257"/>
      <c r="F268" s="184"/>
      <c r="G268" s="282"/>
      <c r="H268" s="184"/>
      <c r="I268" s="823"/>
      <c r="J268" s="358">
        <f t="shared" si="12"/>
        <v>0</v>
      </c>
      <c r="K268" s="257"/>
      <c r="L268" s="184"/>
      <c r="M268" s="282"/>
      <c r="N268" s="184"/>
      <c r="O268" s="823"/>
      <c r="P268" s="828">
        <f t="shared" si="13"/>
        <v>0</v>
      </c>
      <c r="S268" s="544"/>
      <c r="T268" s="545"/>
      <c r="U268" s="538"/>
    </row>
    <row r="269" spans="1:21" s="40" customFormat="1" ht="15" customHeight="1">
      <c r="A269" s="437">
        <v>3</v>
      </c>
      <c r="B269" s="47"/>
      <c r="C269" s="321">
        <v>200001</v>
      </c>
      <c r="D269" s="321">
        <v>300000</v>
      </c>
      <c r="E269" s="257"/>
      <c r="F269" s="184"/>
      <c r="G269" s="282"/>
      <c r="H269" s="184"/>
      <c r="I269" s="823"/>
      <c r="J269" s="358">
        <f t="shared" si="12"/>
        <v>0</v>
      </c>
      <c r="K269" s="257"/>
      <c r="L269" s="184"/>
      <c r="M269" s="282"/>
      <c r="N269" s="184"/>
      <c r="O269" s="823"/>
      <c r="P269" s="828">
        <f t="shared" si="13"/>
        <v>0</v>
      </c>
      <c r="S269" s="544"/>
      <c r="T269" s="545"/>
      <c r="U269" s="538"/>
    </row>
    <row r="270" spans="1:21" s="40" customFormat="1" ht="15" customHeight="1">
      <c r="A270" s="437">
        <v>4</v>
      </c>
      <c r="B270" s="47"/>
      <c r="C270" s="321">
        <v>300001</v>
      </c>
      <c r="D270" s="321">
        <v>400000</v>
      </c>
      <c r="E270" s="257"/>
      <c r="F270" s="184"/>
      <c r="G270" s="282"/>
      <c r="H270" s="184"/>
      <c r="I270" s="823"/>
      <c r="J270" s="358">
        <f t="shared" si="12"/>
        <v>0</v>
      </c>
      <c r="K270" s="257"/>
      <c r="L270" s="184"/>
      <c r="M270" s="282"/>
      <c r="N270" s="184"/>
      <c r="O270" s="823"/>
      <c r="P270" s="828">
        <f t="shared" si="13"/>
        <v>0</v>
      </c>
      <c r="S270" s="544"/>
      <c r="T270" s="545"/>
      <c r="U270" s="538"/>
    </row>
    <row r="271" spans="1:21" s="40" customFormat="1" ht="15" customHeight="1">
      <c r="A271" s="437">
        <v>5</v>
      </c>
      <c r="B271" s="47"/>
      <c r="C271" s="321">
        <v>400001</v>
      </c>
      <c r="D271" s="321">
        <v>500000</v>
      </c>
      <c r="E271" s="257"/>
      <c r="F271" s="184"/>
      <c r="G271" s="282"/>
      <c r="H271" s="184"/>
      <c r="I271" s="823"/>
      <c r="J271" s="358">
        <f t="shared" si="12"/>
        <v>0</v>
      </c>
      <c r="K271" s="257"/>
      <c r="L271" s="184"/>
      <c r="M271" s="282"/>
      <c r="N271" s="184"/>
      <c r="O271" s="823"/>
      <c r="P271" s="828">
        <f t="shared" si="13"/>
        <v>0</v>
      </c>
      <c r="S271" s="544"/>
      <c r="T271" s="545"/>
      <c r="U271" s="538"/>
    </row>
    <row r="272" spans="1:21" s="40" customFormat="1" ht="15" customHeight="1">
      <c r="A272" s="437">
        <v>6</v>
      </c>
      <c r="B272" s="47"/>
      <c r="C272" s="321">
        <v>500001</v>
      </c>
      <c r="D272" s="321">
        <v>600000</v>
      </c>
      <c r="E272" s="257"/>
      <c r="F272" s="184"/>
      <c r="G272" s="282"/>
      <c r="H272" s="184"/>
      <c r="I272" s="823"/>
      <c r="J272" s="358">
        <f t="shared" si="12"/>
        <v>0</v>
      </c>
      <c r="K272" s="257"/>
      <c r="L272" s="184"/>
      <c r="M272" s="282"/>
      <c r="N272" s="184"/>
      <c r="O272" s="823"/>
      <c r="P272" s="828">
        <f t="shared" si="13"/>
        <v>0</v>
      </c>
      <c r="S272" s="544"/>
      <c r="T272" s="545"/>
      <c r="U272" s="538"/>
    </row>
    <row r="273" spans="1:21" s="40" customFormat="1" ht="15" customHeight="1">
      <c r="A273" s="437">
        <v>7</v>
      </c>
      <c r="B273" s="47"/>
      <c r="C273" s="321">
        <v>600001</v>
      </c>
      <c r="D273" s="321">
        <v>700000</v>
      </c>
      <c r="E273" s="257"/>
      <c r="F273" s="184"/>
      <c r="G273" s="282"/>
      <c r="H273" s="184"/>
      <c r="I273" s="823"/>
      <c r="J273" s="358">
        <f t="shared" si="12"/>
        <v>0</v>
      </c>
      <c r="K273" s="257"/>
      <c r="L273" s="184"/>
      <c r="M273" s="282"/>
      <c r="N273" s="184"/>
      <c r="O273" s="823"/>
      <c r="P273" s="828">
        <f t="shared" si="13"/>
        <v>0</v>
      </c>
      <c r="S273" s="544"/>
      <c r="T273" s="545"/>
      <c r="U273" s="538"/>
    </row>
    <row r="274" spans="1:21" s="40" customFormat="1" ht="15" customHeight="1">
      <c r="A274" s="437">
        <v>8</v>
      </c>
      <c r="B274" s="47"/>
      <c r="C274" s="321">
        <v>700001</v>
      </c>
      <c r="D274" s="321">
        <v>800000</v>
      </c>
      <c r="E274" s="257"/>
      <c r="F274" s="184"/>
      <c r="G274" s="282"/>
      <c r="H274" s="184"/>
      <c r="I274" s="823"/>
      <c r="J274" s="358">
        <f t="shared" si="12"/>
        <v>0</v>
      </c>
      <c r="K274" s="257"/>
      <c r="L274" s="184"/>
      <c r="M274" s="282"/>
      <c r="N274" s="184"/>
      <c r="O274" s="823"/>
      <c r="P274" s="828">
        <f t="shared" si="13"/>
        <v>0</v>
      </c>
      <c r="S274" s="544"/>
      <c r="T274" s="545"/>
      <c r="U274" s="538"/>
    </row>
    <row r="275" spans="1:21" s="40" customFormat="1" ht="15" customHeight="1">
      <c r="A275" s="437">
        <v>9</v>
      </c>
      <c r="B275" s="47"/>
      <c r="C275" s="321">
        <v>800001</v>
      </c>
      <c r="D275" s="321">
        <v>900000</v>
      </c>
      <c r="E275" s="257"/>
      <c r="F275" s="184"/>
      <c r="G275" s="282"/>
      <c r="H275" s="184"/>
      <c r="I275" s="823"/>
      <c r="J275" s="358">
        <f t="shared" si="12"/>
        <v>0</v>
      </c>
      <c r="K275" s="257"/>
      <c r="L275" s="184"/>
      <c r="M275" s="282"/>
      <c r="N275" s="184"/>
      <c r="O275" s="823"/>
      <c r="P275" s="828">
        <f t="shared" si="13"/>
        <v>0</v>
      </c>
      <c r="S275" s="544"/>
      <c r="T275" s="545"/>
      <c r="U275" s="538"/>
    </row>
    <row r="276" spans="1:21" s="40" customFormat="1" ht="15" customHeight="1">
      <c r="A276" s="437">
        <v>10</v>
      </c>
      <c r="B276" s="47"/>
      <c r="C276" s="321">
        <v>900001</v>
      </c>
      <c r="D276" s="321">
        <v>1000000</v>
      </c>
      <c r="E276" s="257"/>
      <c r="F276" s="184"/>
      <c r="G276" s="282"/>
      <c r="H276" s="184"/>
      <c r="I276" s="823"/>
      <c r="J276" s="358">
        <f t="shared" si="12"/>
        <v>0</v>
      </c>
      <c r="K276" s="257"/>
      <c r="L276" s="184"/>
      <c r="M276" s="282"/>
      <c r="N276" s="184"/>
      <c r="O276" s="823"/>
      <c r="P276" s="828">
        <f t="shared" si="13"/>
        <v>0</v>
      </c>
      <c r="S276" s="544"/>
      <c r="T276" s="545"/>
      <c r="U276" s="538"/>
    </row>
    <row r="277" spans="1:21" s="40" customFormat="1" ht="15" customHeight="1">
      <c r="A277" s="437">
        <v>11</v>
      </c>
      <c r="B277" s="47"/>
      <c r="C277" s="321">
        <v>1000001</v>
      </c>
      <c r="D277" s="321">
        <v>1100000</v>
      </c>
      <c r="E277" s="257"/>
      <c r="F277" s="184"/>
      <c r="G277" s="282"/>
      <c r="H277" s="184"/>
      <c r="I277" s="823"/>
      <c r="J277" s="358">
        <f t="shared" si="12"/>
        <v>0</v>
      </c>
      <c r="K277" s="257"/>
      <c r="L277" s="184"/>
      <c r="M277" s="282"/>
      <c r="N277" s="184"/>
      <c r="O277" s="823"/>
      <c r="P277" s="828">
        <f t="shared" si="13"/>
        <v>0</v>
      </c>
      <c r="S277" s="544"/>
      <c r="T277" s="545"/>
      <c r="U277" s="538"/>
    </row>
    <row r="278" spans="1:21" s="40" customFormat="1" ht="15" customHeight="1">
      <c r="A278" s="437">
        <v>12</v>
      </c>
      <c r="B278" s="47"/>
      <c r="C278" s="321">
        <v>1100001</v>
      </c>
      <c r="D278" s="321">
        <v>1200000</v>
      </c>
      <c r="E278" s="257"/>
      <c r="F278" s="184"/>
      <c r="G278" s="282"/>
      <c r="H278" s="184"/>
      <c r="I278" s="823"/>
      <c r="J278" s="358">
        <f t="shared" si="12"/>
        <v>0</v>
      </c>
      <c r="K278" s="257"/>
      <c r="L278" s="184"/>
      <c r="M278" s="282"/>
      <c r="N278" s="184"/>
      <c r="O278" s="823"/>
      <c r="P278" s="828">
        <f t="shared" si="13"/>
        <v>0</v>
      </c>
      <c r="S278" s="544"/>
      <c r="T278" s="545"/>
      <c r="U278" s="538"/>
    </row>
    <row r="279" spans="1:21" s="40" customFormat="1" ht="15" customHeight="1">
      <c r="A279" s="437">
        <v>13</v>
      </c>
      <c r="B279" s="47"/>
      <c r="C279" s="321">
        <v>1200001</v>
      </c>
      <c r="D279" s="321">
        <v>1300000</v>
      </c>
      <c r="E279" s="257"/>
      <c r="F279" s="184"/>
      <c r="G279" s="282"/>
      <c r="H279" s="184"/>
      <c r="I279" s="823"/>
      <c r="J279" s="358">
        <f t="shared" si="12"/>
        <v>0</v>
      </c>
      <c r="K279" s="257"/>
      <c r="L279" s="184"/>
      <c r="M279" s="282"/>
      <c r="N279" s="184"/>
      <c r="O279" s="823"/>
      <c r="P279" s="828">
        <f t="shared" si="13"/>
        <v>0</v>
      </c>
      <c r="S279" s="544"/>
      <c r="T279" s="545"/>
      <c r="U279" s="538"/>
    </row>
    <row r="280" spans="1:21" s="40" customFormat="1" ht="15" customHeight="1">
      <c r="A280" s="437">
        <v>14</v>
      </c>
      <c r="B280" s="47"/>
      <c r="C280" s="321">
        <v>1300001</v>
      </c>
      <c r="D280" s="321">
        <v>1400000</v>
      </c>
      <c r="E280" s="257"/>
      <c r="F280" s="184"/>
      <c r="G280" s="282"/>
      <c r="H280" s="184"/>
      <c r="I280" s="823"/>
      <c r="J280" s="358">
        <f t="shared" si="12"/>
        <v>0</v>
      </c>
      <c r="K280" s="257"/>
      <c r="L280" s="184"/>
      <c r="M280" s="282"/>
      <c r="N280" s="184"/>
      <c r="O280" s="823"/>
      <c r="P280" s="828">
        <f t="shared" si="13"/>
        <v>0</v>
      </c>
      <c r="S280" s="544"/>
      <c r="T280" s="545"/>
      <c r="U280" s="538"/>
    </row>
    <row r="281" spans="1:21" s="40" customFormat="1" ht="15" customHeight="1">
      <c r="A281" s="437">
        <v>15</v>
      </c>
      <c r="B281" s="47"/>
      <c r="C281" s="321">
        <v>1400001</v>
      </c>
      <c r="D281" s="321">
        <v>1500000</v>
      </c>
      <c r="E281" s="257"/>
      <c r="F281" s="184"/>
      <c r="G281" s="282"/>
      <c r="H281" s="184"/>
      <c r="I281" s="823"/>
      <c r="J281" s="358">
        <f t="shared" si="12"/>
        <v>0</v>
      </c>
      <c r="K281" s="257"/>
      <c r="L281" s="184"/>
      <c r="M281" s="282"/>
      <c r="N281" s="184"/>
      <c r="O281" s="823"/>
      <c r="P281" s="828">
        <f t="shared" si="13"/>
        <v>0</v>
      </c>
      <c r="S281" s="544"/>
      <c r="T281" s="545"/>
      <c r="U281" s="538"/>
    </row>
    <row r="282" spans="1:21" s="40" customFormat="1" ht="15" customHeight="1">
      <c r="A282" s="437">
        <v>16</v>
      </c>
      <c r="B282" s="47"/>
      <c r="C282" s="321">
        <v>1500001</v>
      </c>
      <c r="D282" s="321">
        <v>1600000</v>
      </c>
      <c r="E282" s="257"/>
      <c r="F282" s="184"/>
      <c r="G282" s="282"/>
      <c r="H282" s="184"/>
      <c r="I282" s="823"/>
      <c r="J282" s="358">
        <f t="shared" si="12"/>
        <v>0</v>
      </c>
      <c r="K282" s="257"/>
      <c r="L282" s="184"/>
      <c r="M282" s="282"/>
      <c r="N282" s="184"/>
      <c r="O282" s="823"/>
      <c r="P282" s="828">
        <f t="shared" si="13"/>
        <v>0</v>
      </c>
      <c r="S282" s="544"/>
      <c r="T282" s="545"/>
      <c r="U282" s="538"/>
    </row>
    <row r="283" spans="1:21" s="40" customFormat="1" ht="15" customHeight="1">
      <c r="A283" s="437">
        <v>17</v>
      </c>
      <c r="B283" s="47"/>
      <c r="C283" s="321">
        <v>1600001</v>
      </c>
      <c r="D283" s="321">
        <v>1700000</v>
      </c>
      <c r="E283" s="257"/>
      <c r="F283" s="184"/>
      <c r="G283" s="282"/>
      <c r="H283" s="184"/>
      <c r="I283" s="823"/>
      <c r="J283" s="358">
        <f t="shared" si="12"/>
        <v>0</v>
      </c>
      <c r="K283" s="257"/>
      <c r="L283" s="184"/>
      <c r="M283" s="282"/>
      <c r="N283" s="184"/>
      <c r="O283" s="823"/>
      <c r="P283" s="828">
        <f t="shared" si="13"/>
        <v>0</v>
      </c>
      <c r="S283" s="544"/>
      <c r="T283" s="545"/>
      <c r="U283" s="538"/>
    </row>
    <row r="284" spans="1:21" s="40" customFormat="1" ht="15" customHeight="1">
      <c r="A284" s="437">
        <v>18</v>
      </c>
      <c r="B284" s="47"/>
      <c r="C284" s="321">
        <v>1700001</v>
      </c>
      <c r="D284" s="321">
        <v>1800000</v>
      </c>
      <c r="E284" s="257"/>
      <c r="F284" s="184"/>
      <c r="G284" s="282"/>
      <c r="H284" s="184"/>
      <c r="I284" s="823"/>
      <c r="J284" s="358">
        <f t="shared" si="12"/>
        <v>0</v>
      </c>
      <c r="K284" s="257"/>
      <c r="L284" s="184"/>
      <c r="M284" s="282"/>
      <c r="N284" s="184"/>
      <c r="O284" s="823"/>
      <c r="P284" s="828">
        <f t="shared" si="13"/>
        <v>0</v>
      </c>
      <c r="S284" s="544"/>
      <c r="T284" s="545"/>
      <c r="U284" s="538"/>
    </row>
    <row r="285" spans="1:21" s="40" customFormat="1" ht="15" customHeight="1">
      <c r="A285" s="437">
        <v>19</v>
      </c>
      <c r="B285" s="47"/>
      <c r="C285" s="321">
        <v>1800001</v>
      </c>
      <c r="D285" s="321">
        <v>1900000</v>
      </c>
      <c r="E285" s="257"/>
      <c r="F285" s="184"/>
      <c r="G285" s="282"/>
      <c r="H285" s="184"/>
      <c r="I285" s="823"/>
      <c r="J285" s="358">
        <f t="shared" si="12"/>
        <v>0</v>
      </c>
      <c r="K285" s="257"/>
      <c r="L285" s="184"/>
      <c r="M285" s="282"/>
      <c r="N285" s="184"/>
      <c r="O285" s="823"/>
      <c r="P285" s="828">
        <f t="shared" si="13"/>
        <v>0</v>
      </c>
      <c r="S285" s="544"/>
      <c r="T285" s="545"/>
      <c r="U285" s="538"/>
    </row>
    <row r="286" spans="1:21" s="40" customFormat="1" ht="15" customHeight="1">
      <c r="A286" s="437">
        <v>20</v>
      </c>
      <c r="B286" s="47"/>
      <c r="C286" s="321">
        <v>1900001</v>
      </c>
      <c r="D286" s="321">
        <v>2000000</v>
      </c>
      <c r="E286" s="257"/>
      <c r="F286" s="184"/>
      <c r="G286" s="282"/>
      <c r="H286" s="184"/>
      <c r="I286" s="823"/>
      <c r="J286" s="358">
        <f t="shared" si="12"/>
        <v>0</v>
      </c>
      <c r="K286" s="257"/>
      <c r="L286" s="184"/>
      <c r="M286" s="282"/>
      <c r="N286" s="184"/>
      <c r="O286" s="823"/>
      <c r="P286" s="828">
        <f t="shared" si="13"/>
        <v>0</v>
      </c>
      <c r="S286" s="544"/>
      <c r="T286" s="545"/>
      <c r="U286" s="538"/>
    </row>
    <row r="287" spans="1:21" s="40" customFormat="1" ht="15" customHeight="1">
      <c r="A287" s="437">
        <v>21</v>
      </c>
      <c r="B287" s="47"/>
      <c r="C287" s="321">
        <v>2000001</v>
      </c>
      <c r="D287" s="321">
        <v>2100000</v>
      </c>
      <c r="E287" s="257"/>
      <c r="F287" s="184"/>
      <c r="G287" s="282"/>
      <c r="H287" s="184"/>
      <c r="I287" s="823"/>
      <c r="J287" s="358">
        <f t="shared" si="12"/>
        <v>0</v>
      </c>
      <c r="K287" s="257"/>
      <c r="L287" s="184"/>
      <c r="M287" s="282"/>
      <c r="N287" s="184"/>
      <c r="O287" s="823"/>
      <c r="P287" s="828">
        <f t="shared" si="13"/>
        <v>0</v>
      </c>
      <c r="S287" s="544"/>
      <c r="T287" s="545"/>
      <c r="U287" s="538"/>
    </row>
    <row r="288" spans="1:21" s="40" customFormat="1" ht="15" customHeight="1">
      <c r="A288" s="437">
        <v>22</v>
      </c>
      <c r="B288" s="47"/>
      <c r="C288" s="321">
        <v>2100001</v>
      </c>
      <c r="D288" s="321">
        <v>2200000</v>
      </c>
      <c r="E288" s="257"/>
      <c r="F288" s="184"/>
      <c r="G288" s="282"/>
      <c r="H288" s="184"/>
      <c r="I288" s="823"/>
      <c r="J288" s="358">
        <f t="shared" si="12"/>
        <v>0</v>
      </c>
      <c r="K288" s="257"/>
      <c r="L288" s="184"/>
      <c r="M288" s="282"/>
      <c r="N288" s="184"/>
      <c r="O288" s="823"/>
      <c r="P288" s="828">
        <f t="shared" si="13"/>
        <v>0</v>
      </c>
      <c r="S288" s="544"/>
      <c r="T288" s="545"/>
      <c r="U288" s="538"/>
    </row>
    <row r="289" spans="1:21" s="40" customFormat="1" ht="15" customHeight="1">
      <c r="A289" s="437">
        <v>23</v>
      </c>
      <c r="B289" s="47"/>
      <c r="C289" s="321">
        <v>2200001</v>
      </c>
      <c r="D289" s="321">
        <v>2300000</v>
      </c>
      <c r="E289" s="257"/>
      <c r="F289" s="184"/>
      <c r="G289" s="282"/>
      <c r="H289" s="184"/>
      <c r="I289" s="823"/>
      <c r="J289" s="358">
        <f t="shared" si="12"/>
        <v>0</v>
      </c>
      <c r="K289" s="257"/>
      <c r="L289" s="184"/>
      <c r="M289" s="282"/>
      <c r="N289" s="184"/>
      <c r="O289" s="823"/>
      <c r="P289" s="828">
        <f t="shared" si="13"/>
        <v>0</v>
      </c>
      <c r="S289" s="544"/>
      <c r="T289" s="545"/>
      <c r="U289" s="538"/>
    </row>
    <row r="290" spans="1:21" s="40" customFormat="1" ht="15" customHeight="1">
      <c r="A290" s="437">
        <v>24</v>
      </c>
      <c r="B290" s="47"/>
      <c r="C290" s="321">
        <v>2300001</v>
      </c>
      <c r="D290" s="321">
        <v>2400000</v>
      </c>
      <c r="E290" s="257"/>
      <c r="F290" s="184"/>
      <c r="G290" s="282"/>
      <c r="H290" s="184"/>
      <c r="I290" s="823"/>
      <c r="J290" s="358">
        <f t="shared" si="12"/>
        <v>0</v>
      </c>
      <c r="K290" s="257"/>
      <c r="L290" s="184"/>
      <c r="M290" s="282"/>
      <c r="N290" s="184"/>
      <c r="O290" s="823"/>
      <c r="P290" s="828">
        <f t="shared" si="13"/>
        <v>0</v>
      </c>
      <c r="S290" s="544"/>
      <c r="T290" s="545"/>
      <c r="U290" s="538"/>
    </row>
    <row r="291" spans="1:21" s="40" customFormat="1" ht="15" customHeight="1">
      <c r="A291" s="437">
        <v>25</v>
      </c>
      <c r="B291" s="47"/>
      <c r="C291" s="321">
        <v>2400001</v>
      </c>
      <c r="D291" s="321">
        <v>2500000</v>
      </c>
      <c r="E291" s="257"/>
      <c r="F291" s="184"/>
      <c r="G291" s="282"/>
      <c r="H291" s="184"/>
      <c r="I291" s="823"/>
      <c r="J291" s="358">
        <f t="shared" si="12"/>
        <v>0</v>
      </c>
      <c r="K291" s="257"/>
      <c r="L291" s="184"/>
      <c r="M291" s="282"/>
      <c r="N291" s="184"/>
      <c r="O291" s="823"/>
      <c r="P291" s="828">
        <f t="shared" si="13"/>
        <v>0</v>
      </c>
      <c r="S291" s="544"/>
      <c r="T291" s="545"/>
      <c r="U291" s="538"/>
    </row>
    <row r="292" spans="1:21" s="40" customFormat="1" ht="15" customHeight="1">
      <c r="A292" s="437">
        <v>26</v>
      </c>
      <c r="B292" s="47"/>
      <c r="C292" s="998" t="s">
        <v>242</v>
      </c>
      <c r="D292" s="999"/>
      <c r="E292" s="257"/>
      <c r="F292" s="184"/>
      <c r="G292" s="282"/>
      <c r="H292" s="184"/>
      <c r="I292" s="823"/>
      <c r="J292" s="358">
        <f t="shared" si="12"/>
        <v>0</v>
      </c>
      <c r="K292" s="257"/>
      <c r="L292" s="184"/>
      <c r="M292" s="282"/>
      <c r="N292" s="184"/>
      <c r="O292" s="823"/>
      <c r="P292" s="828">
        <f t="shared" si="13"/>
        <v>0</v>
      </c>
      <c r="S292" s="544"/>
      <c r="T292" s="545"/>
      <c r="U292" s="538"/>
    </row>
    <row r="293" spans="1:21" s="40" customFormat="1" ht="3" customHeight="1">
      <c r="A293" s="147"/>
      <c r="B293" s="47"/>
      <c r="C293" s="396"/>
      <c r="D293" s="445"/>
      <c r="E293" s="257"/>
      <c r="F293" s="121"/>
      <c r="G293" s="282"/>
      <c r="H293" s="121"/>
      <c r="I293" s="823"/>
      <c r="J293" s="825"/>
      <c r="K293" s="257"/>
      <c r="L293" s="121"/>
      <c r="M293" s="282"/>
      <c r="N293" s="121"/>
      <c r="O293" s="823"/>
      <c r="P293" s="829"/>
      <c r="S293" s="544"/>
      <c r="T293" s="545"/>
      <c r="U293" s="538"/>
    </row>
    <row r="294" spans="1:21" s="40" customFormat="1" ht="21" customHeight="1" thickBot="1">
      <c r="A294" s="447">
        <v>27</v>
      </c>
      <c r="B294" s="185"/>
      <c r="C294" s="185" t="s">
        <v>84</v>
      </c>
      <c r="D294" s="185"/>
      <c r="E294" s="261"/>
      <c r="F294" s="182">
        <f>SUM(F266:F293)</f>
        <v>0</v>
      </c>
      <c r="G294" s="305"/>
      <c r="H294" s="182">
        <f>SUM(H266:H293)</f>
        <v>0</v>
      </c>
      <c r="I294" s="824"/>
      <c r="J294" s="826">
        <f>IF(F294=0,0,H294/F294)</f>
        <v>0</v>
      </c>
      <c r="K294" s="261"/>
      <c r="L294" s="182">
        <f>SUM(L266:L293)</f>
        <v>0</v>
      </c>
      <c r="M294" s="305"/>
      <c r="N294" s="182">
        <f>SUM(N266:N293)</f>
        <v>0</v>
      </c>
      <c r="O294" s="824"/>
      <c r="P294" s="830">
        <f>IF(L294=0,0,N294/L294)</f>
        <v>0</v>
      </c>
      <c r="S294" s="544"/>
      <c r="T294" s="545"/>
      <c r="U294" s="538"/>
    </row>
    <row r="295" spans="1:21" s="1" customFormat="1" ht="16.5" thickTop="1">
      <c r="A295" s="1" t="s">
        <v>68</v>
      </c>
      <c r="C295" s="173"/>
      <c r="D295" s="173"/>
      <c r="F295" s="1002" t="s">
        <v>233</v>
      </c>
      <c r="G295" s="1002"/>
      <c r="H295" s="1002"/>
      <c r="I295" s="1002"/>
      <c r="J295" s="1002"/>
      <c r="K295" s="1002"/>
      <c r="L295" s="1002"/>
      <c r="M295" s="1002"/>
      <c r="N295" s="1002"/>
      <c r="O295" s="1002"/>
      <c r="P295" s="1002"/>
      <c r="S295" s="544"/>
      <c r="T295" s="545"/>
      <c r="U295" s="529"/>
    </row>
    <row r="296" spans="1:21" s="1" customFormat="1" ht="12" customHeight="1">
      <c r="A296" s="767" t="str">
        <f>$A$2</f>
        <v>Report Year:  2014</v>
      </c>
      <c r="C296" s="173"/>
      <c r="D296" s="173"/>
      <c r="F296" s="217"/>
      <c r="G296" s="174"/>
      <c r="H296" s="174"/>
      <c r="I296" s="174"/>
      <c r="J296" s="174"/>
      <c r="K296" s="217"/>
      <c r="L296" s="217"/>
      <c r="M296" s="217"/>
      <c r="N296" s="217"/>
      <c r="O296" s="217"/>
      <c r="P296" s="264"/>
      <c r="S296" s="520"/>
      <c r="T296" s="448"/>
      <c r="U296" s="521"/>
    </row>
    <row r="297" spans="1:21" s="145" customFormat="1" ht="13.5" customHeight="1">
      <c r="A297" s="40" t="s">
        <v>41</v>
      </c>
      <c r="B297" s="40"/>
      <c r="C297" s="83"/>
      <c r="D297" s="83"/>
      <c r="F297" s="794">
        <f>+SignaturePage!$A$6</f>
        <v>0</v>
      </c>
      <c r="G297" s="794"/>
      <c r="H297" s="796"/>
      <c r="I297" s="796"/>
      <c r="J297" s="796"/>
      <c r="K297" s="796"/>
      <c r="L297" s="796"/>
      <c r="N297" s="146" t="s">
        <v>43</v>
      </c>
      <c r="P297" s="124">
        <f>+SignaturePage!$J$6</f>
        <v>0</v>
      </c>
      <c r="S297" s="544"/>
      <c r="T297" s="545"/>
      <c r="U297" s="541"/>
    </row>
    <row r="298" spans="1:21" s="1" customFormat="1" ht="5.25" customHeight="1">
      <c r="A298" s="260"/>
      <c r="B298" s="260"/>
      <c r="C298" s="309"/>
      <c r="D298" s="309"/>
      <c r="E298" s="260"/>
      <c r="F298" s="310"/>
      <c r="G298" s="312"/>
      <c r="H298" s="312"/>
      <c r="I298" s="312"/>
      <c r="J298" s="312"/>
      <c r="K298" s="310"/>
      <c r="L298" s="310"/>
      <c r="M298" s="310"/>
      <c r="N298" s="310"/>
      <c r="O298" s="310"/>
      <c r="P298" s="311"/>
      <c r="S298" s="544"/>
      <c r="T298" s="545"/>
      <c r="U298" s="529"/>
    </row>
    <row r="299" spans="3:21" s="1" customFormat="1" ht="15.75">
      <c r="C299" s="173"/>
      <c r="D299" s="173"/>
      <c r="F299" s="217"/>
      <c r="G299" s="174"/>
      <c r="H299" s="174"/>
      <c r="I299" s="174"/>
      <c r="J299" s="174"/>
      <c r="K299" s="217"/>
      <c r="L299" s="217"/>
      <c r="M299" s="217"/>
      <c r="N299" s="217"/>
      <c r="O299" s="217"/>
      <c r="P299" s="263" t="s">
        <v>159</v>
      </c>
      <c r="S299" s="544"/>
      <c r="T299" s="545"/>
      <c r="U299" s="529"/>
    </row>
    <row r="300" spans="3:21" s="1" customFormat="1" ht="5.25" customHeight="1">
      <c r="C300" s="173"/>
      <c r="D300" s="173"/>
      <c r="F300" s="157"/>
      <c r="G300" s="156"/>
      <c r="H300" s="156"/>
      <c r="I300" s="156"/>
      <c r="J300" s="156"/>
      <c r="K300" s="156"/>
      <c r="L300" s="156"/>
      <c r="M300" s="156"/>
      <c r="S300" s="544"/>
      <c r="T300" s="545"/>
      <c r="U300" s="529"/>
    </row>
    <row r="301" spans="1:21" s="1" customFormat="1" ht="12.75">
      <c r="A301" s="35"/>
      <c r="B301" s="35"/>
      <c r="C301" s="1" t="s">
        <v>170</v>
      </c>
      <c r="E301"/>
      <c r="F301" s="37" t="s">
        <v>158</v>
      </c>
      <c r="H301" s="1003"/>
      <c r="I301" s="1004"/>
      <c r="J301" s="1005"/>
      <c r="L301" s="265" t="s">
        <v>157</v>
      </c>
      <c r="M301" s="216"/>
      <c r="S301" s="544"/>
      <c r="T301" s="545"/>
      <c r="U301" s="529"/>
    </row>
    <row r="302" spans="1:21" s="33" customFormat="1" ht="9" customHeight="1" thickBot="1">
      <c r="A302" s="705"/>
      <c r="B302" s="705"/>
      <c r="C302" s="706"/>
      <c r="D302" s="706"/>
      <c r="E302" s="238"/>
      <c r="F302" s="238"/>
      <c r="G302" s="240"/>
      <c r="H302" s="240"/>
      <c r="I302" s="241"/>
      <c r="J302" s="241"/>
      <c r="K302" s="241"/>
      <c r="L302" s="241"/>
      <c r="M302" s="240"/>
      <c r="N302" s="242"/>
      <c r="O302" s="242"/>
      <c r="P302" s="242"/>
      <c r="S302" s="544"/>
      <c r="T302" s="545"/>
      <c r="U302" s="529"/>
    </row>
    <row r="303" spans="3:21" s="1" customFormat="1" ht="8.25" customHeight="1">
      <c r="C303" s="173"/>
      <c r="D303" s="173"/>
      <c r="G303" s="32"/>
      <c r="H303" s="32"/>
      <c r="I303" s="32"/>
      <c r="J303" s="32"/>
      <c r="K303" s="32"/>
      <c r="L303" s="32"/>
      <c r="M303" s="32"/>
      <c r="S303" s="544"/>
      <c r="T303" s="545"/>
      <c r="U303" s="529"/>
    </row>
    <row r="304" spans="3:21" s="328" customFormat="1" ht="11.25" customHeight="1" thickBot="1">
      <c r="C304" s="329"/>
      <c r="D304" s="329"/>
      <c r="F304" s="335" t="s">
        <v>173</v>
      </c>
      <c r="G304" s="333"/>
      <c r="H304" s="335" t="s">
        <v>174</v>
      </c>
      <c r="I304" s="334"/>
      <c r="J304" s="335" t="s">
        <v>175</v>
      </c>
      <c r="K304" s="334"/>
      <c r="L304" s="335" t="s">
        <v>176</v>
      </c>
      <c r="M304" s="334"/>
      <c r="N304" s="335" t="s">
        <v>177</v>
      </c>
      <c r="O304" s="330"/>
      <c r="P304" s="335" t="s">
        <v>178</v>
      </c>
      <c r="S304" s="544"/>
      <c r="T304" s="545"/>
      <c r="U304" s="532"/>
    </row>
    <row r="305" spans="1:21" s="171" customFormat="1" ht="17.25" customHeight="1" thickBot="1">
      <c r="A305" s="252"/>
      <c r="B305" s="252"/>
      <c r="C305" s="707"/>
      <c r="D305" s="707"/>
      <c r="E305" s="255"/>
      <c r="F305" s="248"/>
      <c r="G305" s="249"/>
      <c r="H305" s="249" t="s">
        <v>96</v>
      </c>
      <c r="I305" s="250"/>
      <c r="J305" s="251"/>
      <c r="K305" s="243"/>
      <c r="L305" s="244"/>
      <c r="M305" s="245"/>
      <c r="N305" s="245" t="s">
        <v>93</v>
      </c>
      <c r="O305" s="246"/>
      <c r="P305" s="247"/>
      <c r="S305" s="544"/>
      <c r="T305" s="545"/>
      <c r="U305" s="535"/>
    </row>
    <row r="306" spans="3:21" s="40" customFormat="1" ht="3.75" customHeight="1">
      <c r="C306" s="443"/>
      <c r="D306" s="444"/>
      <c r="E306" s="152"/>
      <c r="F306" s="306"/>
      <c r="G306" s="256"/>
      <c r="H306" s="308"/>
      <c r="I306" s="256"/>
      <c r="J306" s="307"/>
      <c r="K306" s="47"/>
      <c r="L306" s="306"/>
      <c r="M306" s="256"/>
      <c r="N306" s="308"/>
      <c r="O306" s="256"/>
      <c r="P306" s="256"/>
      <c r="S306" s="544"/>
      <c r="T306" s="545"/>
      <c r="U306" s="538"/>
    </row>
    <row r="307" spans="1:21" s="40" customFormat="1" ht="22.5" customHeight="1">
      <c r="A307" s="436"/>
      <c r="B307" s="47"/>
      <c r="C307" s="1000" t="s">
        <v>97</v>
      </c>
      <c r="D307" s="1001"/>
      <c r="E307" s="145"/>
      <c r="F307" s="822" t="s">
        <v>466</v>
      </c>
      <c r="G307" s="262"/>
      <c r="H307" s="158" t="s">
        <v>160</v>
      </c>
      <c r="I307" s="262"/>
      <c r="J307" s="172" t="s">
        <v>460</v>
      </c>
      <c r="K307" s="262"/>
      <c r="L307" s="822" t="s">
        <v>466</v>
      </c>
      <c r="M307" s="262"/>
      <c r="N307" s="158" t="s">
        <v>160</v>
      </c>
      <c r="O307" s="262"/>
      <c r="P307" s="821" t="s">
        <v>461</v>
      </c>
      <c r="S307" s="544"/>
      <c r="T307" s="545"/>
      <c r="U307" s="538"/>
    </row>
    <row r="308" spans="1:21" s="40" customFormat="1" ht="6" customHeight="1">
      <c r="A308" s="330"/>
      <c r="C308" s="439"/>
      <c r="D308" s="440"/>
      <c r="E308" s="257"/>
      <c r="G308" s="275"/>
      <c r="H308" s="121"/>
      <c r="I308" s="282"/>
      <c r="J308" s="120"/>
      <c r="K308" s="257"/>
      <c r="M308" s="275"/>
      <c r="N308" s="121"/>
      <c r="O308" s="282"/>
      <c r="P308" s="827"/>
      <c r="S308" s="544"/>
      <c r="T308" s="545"/>
      <c r="U308" s="538"/>
    </row>
    <row r="309" spans="1:21" s="40" customFormat="1" ht="15" customHeight="1">
      <c r="A309" s="437">
        <v>1</v>
      </c>
      <c r="B309" s="47"/>
      <c r="C309" s="996" t="s">
        <v>241</v>
      </c>
      <c r="D309" s="997"/>
      <c r="E309" s="257"/>
      <c r="F309" s="183"/>
      <c r="G309" s="282"/>
      <c r="H309" s="183"/>
      <c r="I309" s="823"/>
      <c r="J309" s="358">
        <f aca="true" t="shared" si="14" ref="J309:J334">IF(F309=0,0,H309/F309)</f>
        <v>0</v>
      </c>
      <c r="K309" s="257"/>
      <c r="L309" s="183"/>
      <c r="M309" s="282"/>
      <c r="N309" s="183"/>
      <c r="O309" s="823"/>
      <c r="P309" s="828">
        <f aca="true" t="shared" si="15" ref="P309:P334">IF(L309=0,0,N309/L309)</f>
        <v>0</v>
      </c>
      <c r="S309" s="544"/>
      <c r="T309" s="545"/>
      <c r="U309" s="538"/>
    </row>
    <row r="310" spans="1:21" s="40" customFormat="1" ht="15" customHeight="1">
      <c r="A310" s="437">
        <v>2</v>
      </c>
      <c r="B310" s="47"/>
      <c r="C310" s="321">
        <v>100001</v>
      </c>
      <c r="D310" s="321">
        <v>200000</v>
      </c>
      <c r="E310" s="257"/>
      <c r="F310" s="184"/>
      <c r="G310" s="282"/>
      <c r="H310" s="184"/>
      <c r="I310" s="823"/>
      <c r="J310" s="358">
        <f t="shared" si="14"/>
        <v>0</v>
      </c>
      <c r="K310" s="257"/>
      <c r="L310" s="184"/>
      <c r="M310" s="282"/>
      <c r="N310" s="184"/>
      <c r="O310" s="823"/>
      <c r="P310" s="828">
        <f t="shared" si="15"/>
        <v>0</v>
      </c>
      <c r="S310" s="544"/>
      <c r="T310" s="545"/>
      <c r="U310" s="538"/>
    </row>
    <row r="311" spans="1:21" s="40" customFormat="1" ht="15" customHeight="1">
      <c r="A311" s="437">
        <v>3</v>
      </c>
      <c r="B311" s="47"/>
      <c r="C311" s="321">
        <v>200001</v>
      </c>
      <c r="D311" s="321">
        <v>300000</v>
      </c>
      <c r="E311" s="257"/>
      <c r="F311" s="184"/>
      <c r="G311" s="282"/>
      <c r="H311" s="184"/>
      <c r="I311" s="823"/>
      <c r="J311" s="358">
        <f t="shared" si="14"/>
        <v>0</v>
      </c>
      <c r="K311" s="257"/>
      <c r="L311" s="184"/>
      <c r="M311" s="282"/>
      <c r="N311" s="184"/>
      <c r="O311" s="823"/>
      <c r="P311" s="828">
        <f t="shared" si="15"/>
        <v>0</v>
      </c>
      <c r="S311" s="544"/>
      <c r="T311" s="545"/>
      <c r="U311" s="538"/>
    </row>
    <row r="312" spans="1:21" s="40" customFormat="1" ht="15" customHeight="1">
      <c r="A312" s="437">
        <v>4</v>
      </c>
      <c r="B312" s="47"/>
      <c r="C312" s="321">
        <v>300001</v>
      </c>
      <c r="D312" s="321">
        <v>400000</v>
      </c>
      <c r="E312" s="257"/>
      <c r="F312" s="184"/>
      <c r="G312" s="282"/>
      <c r="H312" s="184"/>
      <c r="I312" s="823"/>
      <c r="J312" s="358">
        <f t="shared" si="14"/>
        <v>0</v>
      </c>
      <c r="K312" s="257"/>
      <c r="L312" s="184"/>
      <c r="M312" s="282"/>
      <c r="N312" s="184"/>
      <c r="O312" s="823"/>
      <c r="P312" s="828">
        <f t="shared" si="15"/>
        <v>0</v>
      </c>
      <c r="S312" s="544"/>
      <c r="T312" s="545"/>
      <c r="U312" s="538"/>
    </row>
    <row r="313" spans="1:21" s="40" customFormat="1" ht="15" customHeight="1">
      <c r="A313" s="437">
        <v>5</v>
      </c>
      <c r="B313" s="47"/>
      <c r="C313" s="321">
        <v>400001</v>
      </c>
      <c r="D313" s="321">
        <v>500000</v>
      </c>
      <c r="E313" s="257"/>
      <c r="F313" s="184"/>
      <c r="G313" s="282"/>
      <c r="H313" s="184"/>
      <c r="I313" s="823"/>
      <c r="J313" s="358">
        <f t="shared" si="14"/>
        <v>0</v>
      </c>
      <c r="K313" s="257"/>
      <c r="L313" s="184"/>
      <c r="M313" s="282"/>
      <c r="N313" s="184"/>
      <c r="O313" s="823"/>
      <c r="P313" s="828">
        <f t="shared" si="15"/>
        <v>0</v>
      </c>
      <c r="S313" s="544"/>
      <c r="T313" s="545"/>
      <c r="U313" s="538"/>
    </row>
    <row r="314" spans="1:21" s="40" customFormat="1" ht="15" customHeight="1">
      <c r="A314" s="437">
        <v>6</v>
      </c>
      <c r="B314" s="47"/>
      <c r="C314" s="321">
        <v>500001</v>
      </c>
      <c r="D314" s="321">
        <v>600000</v>
      </c>
      <c r="E314" s="257"/>
      <c r="F314" s="184"/>
      <c r="G314" s="282"/>
      <c r="H314" s="184"/>
      <c r="I314" s="823"/>
      <c r="J314" s="358">
        <f t="shared" si="14"/>
        <v>0</v>
      </c>
      <c r="K314" s="257"/>
      <c r="L314" s="184"/>
      <c r="M314" s="282"/>
      <c r="N314" s="184"/>
      <c r="O314" s="823"/>
      <c r="P314" s="828">
        <f t="shared" si="15"/>
        <v>0</v>
      </c>
      <c r="S314" s="544"/>
      <c r="T314" s="545"/>
      <c r="U314" s="538"/>
    </row>
    <row r="315" spans="1:21" s="40" customFormat="1" ht="15" customHeight="1">
      <c r="A315" s="437">
        <v>7</v>
      </c>
      <c r="B315" s="47"/>
      <c r="C315" s="321">
        <v>600001</v>
      </c>
      <c r="D315" s="321">
        <v>700000</v>
      </c>
      <c r="E315" s="257"/>
      <c r="F315" s="184"/>
      <c r="G315" s="282"/>
      <c r="H315" s="184"/>
      <c r="I315" s="823"/>
      <c r="J315" s="358">
        <f t="shared" si="14"/>
        <v>0</v>
      </c>
      <c r="K315" s="257"/>
      <c r="L315" s="184"/>
      <c r="M315" s="282"/>
      <c r="N315" s="184"/>
      <c r="O315" s="823"/>
      <c r="P315" s="828">
        <f t="shared" si="15"/>
        <v>0</v>
      </c>
      <c r="S315" s="544"/>
      <c r="T315" s="545"/>
      <c r="U315" s="538"/>
    </row>
    <row r="316" spans="1:21" s="40" customFormat="1" ht="15" customHeight="1">
      <c r="A316" s="437">
        <v>8</v>
      </c>
      <c r="B316" s="47"/>
      <c r="C316" s="321">
        <v>700001</v>
      </c>
      <c r="D316" s="321">
        <v>800000</v>
      </c>
      <c r="E316" s="257"/>
      <c r="F316" s="184"/>
      <c r="G316" s="282"/>
      <c r="H316" s="184"/>
      <c r="I316" s="823"/>
      <c r="J316" s="358">
        <f t="shared" si="14"/>
        <v>0</v>
      </c>
      <c r="K316" s="257"/>
      <c r="L316" s="184"/>
      <c r="M316" s="282"/>
      <c r="N316" s="184"/>
      <c r="O316" s="823"/>
      <c r="P316" s="828">
        <f t="shared" si="15"/>
        <v>0</v>
      </c>
      <c r="S316" s="544"/>
      <c r="T316" s="545"/>
      <c r="U316" s="538"/>
    </row>
    <row r="317" spans="1:21" s="40" customFormat="1" ht="15" customHeight="1">
      <c r="A317" s="437">
        <v>9</v>
      </c>
      <c r="B317" s="47"/>
      <c r="C317" s="321">
        <v>800001</v>
      </c>
      <c r="D317" s="321">
        <v>900000</v>
      </c>
      <c r="E317" s="257"/>
      <c r="F317" s="184"/>
      <c r="G317" s="282"/>
      <c r="H317" s="184"/>
      <c r="I317" s="823"/>
      <c r="J317" s="358">
        <f t="shared" si="14"/>
        <v>0</v>
      </c>
      <c r="K317" s="257"/>
      <c r="L317" s="184"/>
      <c r="M317" s="282"/>
      <c r="N317" s="184"/>
      <c r="O317" s="823"/>
      <c r="P317" s="828">
        <f t="shared" si="15"/>
        <v>0</v>
      </c>
      <c r="S317" s="544"/>
      <c r="T317" s="545"/>
      <c r="U317" s="538"/>
    </row>
    <row r="318" spans="1:21" s="40" customFormat="1" ht="15" customHeight="1">
      <c r="A318" s="437">
        <v>10</v>
      </c>
      <c r="B318" s="47"/>
      <c r="C318" s="321">
        <v>900001</v>
      </c>
      <c r="D318" s="321">
        <v>1000000</v>
      </c>
      <c r="E318" s="257"/>
      <c r="F318" s="184"/>
      <c r="G318" s="282"/>
      <c r="H318" s="184"/>
      <c r="I318" s="823"/>
      <c r="J318" s="358">
        <f t="shared" si="14"/>
        <v>0</v>
      </c>
      <c r="K318" s="257"/>
      <c r="L318" s="184"/>
      <c r="M318" s="282"/>
      <c r="N318" s="184"/>
      <c r="O318" s="823"/>
      <c r="P318" s="828">
        <f t="shared" si="15"/>
        <v>0</v>
      </c>
      <c r="S318" s="544"/>
      <c r="T318" s="545"/>
      <c r="U318" s="538"/>
    </row>
    <row r="319" spans="1:21" s="40" customFormat="1" ht="15" customHeight="1">
      <c r="A319" s="437">
        <v>11</v>
      </c>
      <c r="B319" s="47"/>
      <c r="C319" s="321">
        <v>1000001</v>
      </c>
      <c r="D319" s="321">
        <v>1100000</v>
      </c>
      <c r="E319" s="257"/>
      <c r="F319" s="184"/>
      <c r="G319" s="282"/>
      <c r="H319" s="184"/>
      <c r="I319" s="823"/>
      <c r="J319" s="358">
        <f t="shared" si="14"/>
        <v>0</v>
      </c>
      <c r="K319" s="257"/>
      <c r="L319" s="184"/>
      <c r="M319" s="282"/>
      <c r="N319" s="184"/>
      <c r="O319" s="823"/>
      <c r="P319" s="828">
        <f t="shared" si="15"/>
        <v>0</v>
      </c>
      <c r="S319" s="544"/>
      <c r="T319" s="545"/>
      <c r="U319" s="538"/>
    </row>
    <row r="320" spans="1:21" s="40" customFormat="1" ht="15" customHeight="1">
      <c r="A320" s="437">
        <v>12</v>
      </c>
      <c r="B320" s="47"/>
      <c r="C320" s="321">
        <v>1100001</v>
      </c>
      <c r="D320" s="321">
        <v>1200000</v>
      </c>
      <c r="E320" s="257"/>
      <c r="F320" s="184"/>
      <c r="G320" s="282"/>
      <c r="H320" s="184"/>
      <c r="I320" s="823"/>
      <c r="J320" s="358">
        <f t="shared" si="14"/>
        <v>0</v>
      </c>
      <c r="K320" s="257"/>
      <c r="L320" s="184"/>
      <c r="M320" s="282"/>
      <c r="N320" s="184"/>
      <c r="O320" s="823"/>
      <c r="P320" s="828">
        <f t="shared" si="15"/>
        <v>0</v>
      </c>
      <c r="S320" s="544"/>
      <c r="T320" s="545"/>
      <c r="U320" s="538"/>
    </row>
    <row r="321" spans="1:21" s="40" customFormat="1" ht="15" customHeight="1">
      <c r="A321" s="437">
        <v>13</v>
      </c>
      <c r="B321" s="47"/>
      <c r="C321" s="321">
        <v>1200001</v>
      </c>
      <c r="D321" s="321">
        <v>1300000</v>
      </c>
      <c r="E321" s="257"/>
      <c r="F321" s="184"/>
      <c r="G321" s="282"/>
      <c r="H321" s="184"/>
      <c r="I321" s="823"/>
      <c r="J321" s="358">
        <f t="shared" si="14"/>
        <v>0</v>
      </c>
      <c r="K321" s="257"/>
      <c r="L321" s="184"/>
      <c r="M321" s="282"/>
      <c r="N321" s="184"/>
      <c r="O321" s="823"/>
      <c r="P321" s="828">
        <f t="shared" si="15"/>
        <v>0</v>
      </c>
      <c r="S321" s="544"/>
      <c r="T321" s="545"/>
      <c r="U321" s="538"/>
    </row>
    <row r="322" spans="1:21" s="40" customFormat="1" ht="15" customHeight="1">
      <c r="A322" s="437">
        <v>14</v>
      </c>
      <c r="B322" s="47"/>
      <c r="C322" s="321">
        <v>1300001</v>
      </c>
      <c r="D322" s="321">
        <v>1400000</v>
      </c>
      <c r="E322" s="257"/>
      <c r="F322" s="184"/>
      <c r="G322" s="282"/>
      <c r="H322" s="184"/>
      <c r="I322" s="823"/>
      <c r="J322" s="358">
        <f t="shared" si="14"/>
        <v>0</v>
      </c>
      <c r="K322" s="257"/>
      <c r="L322" s="184"/>
      <c r="M322" s="282"/>
      <c r="N322" s="184"/>
      <c r="O322" s="823"/>
      <c r="P322" s="828">
        <f t="shared" si="15"/>
        <v>0</v>
      </c>
      <c r="S322" s="544"/>
      <c r="T322" s="545"/>
      <c r="U322" s="538"/>
    </row>
    <row r="323" spans="1:21" s="40" customFormat="1" ht="15" customHeight="1">
      <c r="A323" s="437">
        <v>15</v>
      </c>
      <c r="B323" s="47"/>
      <c r="C323" s="321">
        <v>1400001</v>
      </c>
      <c r="D323" s="321">
        <v>1500000</v>
      </c>
      <c r="E323" s="257"/>
      <c r="F323" s="184"/>
      <c r="G323" s="282"/>
      <c r="H323" s="184"/>
      <c r="I323" s="823"/>
      <c r="J323" s="358">
        <f t="shared" si="14"/>
        <v>0</v>
      </c>
      <c r="K323" s="257"/>
      <c r="L323" s="184"/>
      <c r="M323" s="282"/>
      <c r="N323" s="184"/>
      <c r="O323" s="823"/>
      <c r="P323" s="828">
        <f t="shared" si="15"/>
        <v>0</v>
      </c>
      <c r="S323" s="544"/>
      <c r="T323" s="545"/>
      <c r="U323" s="538"/>
    </row>
    <row r="324" spans="1:21" s="40" customFormat="1" ht="15" customHeight="1">
      <c r="A324" s="437">
        <v>16</v>
      </c>
      <c r="B324" s="47"/>
      <c r="C324" s="321">
        <v>1500001</v>
      </c>
      <c r="D324" s="321">
        <v>1600000</v>
      </c>
      <c r="E324" s="257"/>
      <c r="F324" s="184"/>
      <c r="G324" s="282"/>
      <c r="H324" s="184"/>
      <c r="I324" s="823"/>
      <c r="J324" s="358">
        <f t="shared" si="14"/>
        <v>0</v>
      </c>
      <c r="K324" s="257"/>
      <c r="L324" s="184"/>
      <c r="M324" s="282"/>
      <c r="N324" s="184"/>
      <c r="O324" s="823"/>
      <c r="P324" s="828">
        <f t="shared" si="15"/>
        <v>0</v>
      </c>
      <c r="S324" s="544"/>
      <c r="T324" s="545"/>
      <c r="U324" s="538"/>
    </row>
    <row r="325" spans="1:21" s="40" customFormat="1" ht="15" customHeight="1">
      <c r="A325" s="437">
        <v>17</v>
      </c>
      <c r="B325" s="47"/>
      <c r="C325" s="321">
        <v>1600001</v>
      </c>
      <c r="D325" s="321">
        <v>1700000</v>
      </c>
      <c r="E325" s="257"/>
      <c r="F325" s="184"/>
      <c r="G325" s="282"/>
      <c r="H325" s="184"/>
      <c r="I325" s="823"/>
      <c r="J325" s="358">
        <f t="shared" si="14"/>
        <v>0</v>
      </c>
      <c r="K325" s="257"/>
      <c r="L325" s="184"/>
      <c r="M325" s="282"/>
      <c r="N325" s="184"/>
      <c r="O325" s="823"/>
      <c r="P325" s="828">
        <f t="shared" si="15"/>
        <v>0</v>
      </c>
      <c r="S325" s="544"/>
      <c r="T325" s="545"/>
      <c r="U325" s="538"/>
    </row>
    <row r="326" spans="1:21" s="40" customFormat="1" ht="15" customHeight="1">
      <c r="A326" s="437">
        <v>18</v>
      </c>
      <c r="B326" s="47"/>
      <c r="C326" s="321">
        <v>1700001</v>
      </c>
      <c r="D326" s="321">
        <v>1800000</v>
      </c>
      <c r="E326" s="257"/>
      <c r="F326" s="184"/>
      <c r="G326" s="282"/>
      <c r="H326" s="184"/>
      <c r="I326" s="823"/>
      <c r="J326" s="358">
        <f t="shared" si="14"/>
        <v>0</v>
      </c>
      <c r="K326" s="257"/>
      <c r="L326" s="184"/>
      <c r="M326" s="282"/>
      <c r="N326" s="184"/>
      <c r="O326" s="823"/>
      <c r="P326" s="828">
        <f t="shared" si="15"/>
        <v>0</v>
      </c>
      <c r="S326" s="544"/>
      <c r="T326" s="545"/>
      <c r="U326" s="538"/>
    </row>
    <row r="327" spans="1:21" s="40" customFormat="1" ht="15" customHeight="1">
      <c r="A327" s="437">
        <v>19</v>
      </c>
      <c r="B327" s="47"/>
      <c r="C327" s="321">
        <v>1800001</v>
      </c>
      <c r="D327" s="321">
        <v>1900000</v>
      </c>
      <c r="E327" s="257"/>
      <c r="F327" s="184"/>
      <c r="G327" s="282"/>
      <c r="H327" s="184"/>
      <c r="I327" s="823"/>
      <c r="J327" s="358">
        <f t="shared" si="14"/>
        <v>0</v>
      </c>
      <c r="K327" s="257"/>
      <c r="L327" s="184"/>
      <c r="M327" s="282"/>
      <c r="N327" s="184"/>
      <c r="O327" s="823"/>
      <c r="P327" s="828">
        <f t="shared" si="15"/>
        <v>0</v>
      </c>
      <c r="S327" s="544"/>
      <c r="T327" s="545"/>
      <c r="U327" s="538"/>
    </row>
    <row r="328" spans="1:21" s="40" customFormat="1" ht="15" customHeight="1">
      <c r="A328" s="437">
        <v>20</v>
      </c>
      <c r="B328" s="47"/>
      <c r="C328" s="321">
        <v>1900001</v>
      </c>
      <c r="D328" s="321">
        <v>2000000</v>
      </c>
      <c r="E328" s="257"/>
      <c r="F328" s="184"/>
      <c r="G328" s="282"/>
      <c r="H328" s="184"/>
      <c r="I328" s="823"/>
      <c r="J328" s="358">
        <f t="shared" si="14"/>
        <v>0</v>
      </c>
      <c r="K328" s="257"/>
      <c r="L328" s="184"/>
      <c r="M328" s="282"/>
      <c r="N328" s="184"/>
      <c r="O328" s="823"/>
      <c r="P328" s="828">
        <f t="shared" si="15"/>
        <v>0</v>
      </c>
      <c r="S328" s="544"/>
      <c r="T328" s="545"/>
      <c r="U328" s="538"/>
    </row>
    <row r="329" spans="1:21" s="40" customFormat="1" ht="15" customHeight="1">
      <c r="A329" s="437">
        <v>21</v>
      </c>
      <c r="B329" s="47"/>
      <c r="C329" s="321">
        <v>2000001</v>
      </c>
      <c r="D329" s="321">
        <v>2100000</v>
      </c>
      <c r="E329" s="257"/>
      <c r="F329" s="184"/>
      <c r="G329" s="282"/>
      <c r="H329" s="184"/>
      <c r="I329" s="823"/>
      <c r="J329" s="358">
        <f t="shared" si="14"/>
        <v>0</v>
      </c>
      <c r="K329" s="257"/>
      <c r="L329" s="184"/>
      <c r="M329" s="282"/>
      <c r="N329" s="184"/>
      <c r="O329" s="823"/>
      <c r="P329" s="828">
        <f t="shared" si="15"/>
        <v>0</v>
      </c>
      <c r="S329" s="544"/>
      <c r="T329" s="545"/>
      <c r="U329" s="538"/>
    </row>
    <row r="330" spans="1:21" s="40" customFormat="1" ht="15" customHeight="1">
      <c r="A330" s="437">
        <v>22</v>
      </c>
      <c r="B330" s="47"/>
      <c r="C330" s="321">
        <v>2100001</v>
      </c>
      <c r="D330" s="321">
        <v>2200000</v>
      </c>
      <c r="E330" s="257"/>
      <c r="F330" s="184"/>
      <c r="G330" s="282"/>
      <c r="H330" s="184"/>
      <c r="I330" s="823"/>
      <c r="J330" s="358">
        <f t="shared" si="14"/>
        <v>0</v>
      </c>
      <c r="K330" s="257"/>
      <c r="L330" s="184"/>
      <c r="M330" s="282"/>
      <c r="N330" s="184"/>
      <c r="O330" s="823"/>
      <c r="P330" s="828">
        <f t="shared" si="15"/>
        <v>0</v>
      </c>
      <c r="S330" s="544"/>
      <c r="T330" s="545"/>
      <c r="U330" s="538"/>
    </row>
    <row r="331" spans="1:21" s="40" customFormat="1" ht="15" customHeight="1">
      <c r="A331" s="437">
        <v>23</v>
      </c>
      <c r="B331" s="47"/>
      <c r="C331" s="321">
        <v>2200001</v>
      </c>
      <c r="D331" s="321">
        <v>2300000</v>
      </c>
      <c r="E331" s="257"/>
      <c r="F331" s="184"/>
      <c r="G331" s="282"/>
      <c r="H331" s="184"/>
      <c r="I331" s="823"/>
      <c r="J331" s="358">
        <f t="shared" si="14"/>
        <v>0</v>
      </c>
      <c r="K331" s="257"/>
      <c r="L331" s="184"/>
      <c r="M331" s="282"/>
      <c r="N331" s="184"/>
      <c r="O331" s="823"/>
      <c r="P331" s="828">
        <f t="shared" si="15"/>
        <v>0</v>
      </c>
      <c r="S331" s="544"/>
      <c r="T331" s="545"/>
      <c r="U331" s="538"/>
    </row>
    <row r="332" spans="1:21" s="40" customFormat="1" ht="15" customHeight="1">
      <c r="A332" s="437">
        <v>24</v>
      </c>
      <c r="B332" s="47"/>
      <c r="C332" s="321">
        <v>2300001</v>
      </c>
      <c r="D332" s="321">
        <v>2400000</v>
      </c>
      <c r="E332" s="257"/>
      <c r="F332" s="184"/>
      <c r="G332" s="282"/>
      <c r="H332" s="184"/>
      <c r="I332" s="823"/>
      <c r="J332" s="358">
        <f t="shared" si="14"/>
        <v>0</v>
      </c>
      <c r="K332" s="257"/>
      <c r="L332" s="184"/>
      <c r="M332" s="282"/>
      <c r="N332" s="184"/>
      <c r="O332" s="823"/>
      <c r="P332" s="828">
        <f t="shared" si="15"/>
        <v>0</v>
      </c>
      <c r="S332" s="544"/>
      <c r="T332" s="545"/>
      <c r="U332" s="538"/>
    </row>
    <row r="333" spans="1:21" s="40" customFormat="1" ht="15" customHeight="1">
      <c r="A333" s="437">
        <v>25</v>
      </c>
      <c r="B333" s="47"/>
      <c r="C333" s="321">
        <v>2400001</v>
      </c>
      <c r="D333" s="321">
        <v>2500000</v>
      </c>
      <c r="E333" s="257"/>
      <c r="F333" s="184"/>
      <c r="G333" s="282"/>
      <c r="H333" s="184"/>
      <c r="I333" s="823"/>
      <c r="J333" s="358">
        <f t="shared" si="14"/>
        <v>0</v>
      </c>
      <c r="K333" s="257"/>
      <c r="L333" s="184"/>
      <c r="M333" s="282"/>
      <c r="N333" s="184"/>
      <c r="O333" s="823"/>
      <c r="P333" s="828">
        <f t="shared" si="15"/>
        <v>0</v>
      </c>
      <c r="S333" s="544"/>
      <c r="T333" s="545"/>
      <c r="U333" s="538"/>
    </row>
    <row r="334" spans="1:21" s="40" customFormat="1" ht="15" customHeight="1">
      <c r="A334" s="437">
        <v>26</v>
      </c>
      <c r="B334" s="47"/>
      <c r="C334" s="998" t="s">
        <v>242</v>
      </c>
      <c r="D334" s="999"/>
      <c r="E334" s="257"/>
      <c r="F334" s="184"/>
      <c r="G334" s="282"/>
      <c r="H334" s="184"/>
      <c r="I334" s="823"/>
      <c r="J334" s="358">
        <f t="shared" si="14"/>
        <v>0</v>
      </c>
      <c r="K334" s="257"/>
      <c r="L334" s="184"/>
      <c r="M334" s="282"/>
      <c r="N334" s="184"/>
      <c r="O334" s="823"/>
      <c r="P334" s="828">
        <f t="shared" si="15"/>
        <v>0</v>
      </c>
      <c r="S334" s="544"/>
      <c r="T334" s="545"/>
      <c r="U334" s="538"/>
    </row>
    <row r="335" spans="1:21" s="40" customFormat="1" ht="3" customHeight="1">
      <c r="A335" s="147"/>
      <c r="B335" s="47"/>
      <c r="C335" s="396"/>
      <c r="D335" s="445"/>
      <c r="E335" s="257"/>
      <c r="F335" s="121"/>
      <c r="G335" s="282"/>
      <c r="H335" s="121"/>
      <c r="I335" s="823"/>
      <c r="J335" s="825"/>
      <c r="K335" s="257"/>
      <c r="L335" s="121"/>
      <c r="M335" s="282"/>
      <c r="N335" s="121"/>
      <c r="O335" s="823"/>
      <c r="P335" s="829"/>
      <c r="S335" s="544"/>
      <c r="T335" s="545"/>
      <c r="U335" s="538"/>
    </row>
    <row r="336" spans="1:21" s="40" customFormat="1" ht="21" customHeight="1" thickBot="1">
      <c r="A336" s="447">
        <v>27</v>
      </c>
      <c r="B336" s="185"/>
      <c r="C336" s="185" t="s">
        <v>84</v>
      </c>
      <c r="D336" s="185"/>
      <c r="E336" s="261"/>
      <c r="F336" s="182">
        <f>SUM(F308:F335)</f>
        <v>0</v>
      </c>
      <c r="G336" s="305"/>
      <c r="H336" s="182">
        <f>SUM(H308:H335)</f>
        <v>0</v>
      </c>
      <c r="I336" s="824"/>
      <c r="J336" s="826">
        <f>IF(F336=0,0,H336/F336)</f>
        <v>0</v>
      </c>
      <c r="K336" s="261"/>
      <c r="L336" s="182">
        <f>SUM(L308:L335)</f>
        <v>0</v>
      </c>
      <c r="M336" s="305"/>
      <c r="N336" s="182">
        <f>SUM(N308:N335)</f>
        <v>0</v>
      </c>
      <c r="O336" s="824"/>
      <c r="P336" s="830">
        <f>IF(L336=0,0,N336/L336)</f>
        <v>0</v>
      </c>
      <c r="S336" s="544"/>
      <c r="T336" s="545"/>
      <c r="U336" s="538"/>
    </row>
    <row r="337" spans="1:21" s="1" customFormat="1" ht="16.5" thickTop="1">
      <c r="A337" s="1" t="s">
        <v>68</v>
      </c>
      <c r="C337" s="173"/>
      <c r="D337" s="173"/>
      <c r="F337" s="1002" t="s">
        <v>233</v>
      </c>
      <c r="G337" s="1002"/>
      <c r="H337" s="1002"/>
      <c r="I337" s="1002"/>
      <c r="J337" s="1002"/>
      <c r="K337" s="1002"/>
      <c r="L337" s="1002"/>
      <c r="M337" s="1002"/>
      <c r="N337" s="1002"/>
      <c r="O337" s="1002"/>
      <c r="P337" s="1002"/>
      <c r="S337" s="544"/>
      <c r="T337" s="545"/>
      <c r="U337" s="529"/>
    </row>
    <row r="338" spans="1:21" s="1" customFormat="1" ht="12" customHeight="1">
      <c r="A338" s="767" t="str">
        <f>$A$2</f>
        <v>Report Year:  2014</v>
      </c>
      <c r="C338" s="173"/>
      <c r="D338" s="173"/>
      <c r="F338" s="217"/>
      <c r="G338" s="174"/>
      <c r="H338" s="174"/>
      <c r="I338" s="174"/>
      <c r="J338" s="174"/>
      <c r="K338" s="217"/>
      <c r="L338" s="217"/>
      <c r="M338" s="217"/>
      <c r="N338" s="217"/>
      <c r="O338" s="217"/>
      <c r="P338" s="264"/>
      <c r="S338" s="520"/>
      <c r="T338" s="448"/>
      <c r="U338" s="521"/>
    </row>
    <row r="339" spans="1:21" s="145" customFormat="1" ht="13.5" customHeight="1">
      <c r="A339" s="40" t="s">
        <v>41</v>
      </c>
      <c r="B339" s="40"/>
      <c r="C339" s="83"/>
      <c r="D339" s="83"/>
      <c r="F339" s="794">
        <f>+SignaturePage!$A$6</f>
        <v>0</v>
      </c>
      <c r="G339" s="794"/>
      <c r="H339" s="796"/>
      <c r="I339" s="796"/>
      <c r="J339" s="796"/>
      <c r="K339" s="796"/>
      <c r="L339" s="796"/>
      <c r="N339" s="146" t="s">
        <v>43</v>
      </c>
      <c r="P339" s="124">
        <f>+SignaturePage!$J$6</f>
        <v>0</v>
      </c>
      <c r="S339" s="544"/>
      <c r="T339" s="545"/>
      <c r="U339" s="541"/>
    </row>
    <row r="340" spans="1:21" s="1" customFormat="1" ht="5.25" customHeight="1">
      <c r="A340" s="260"/>
      <c r="B340" s="260"/>
      <c r="C340" s="309"/>
      <c r="D340" s="309"/>
      <c r="E340" s="260"/>
      <c r="F340" s="310"/>
      <c r="G340" s="312"/>
      <c r="H340" s="312"/>
      <c r="I340" s="312"/>
      <c r="J340" s="312"/>
      <c r="K340" s="310"/>
      <c r="L340" s="310"/>
      <c r="M340" s="310"/>
      <c r="N340" s="310"/>
      <c r="O340" s="310"/>
      <c r="P340" s="311"/>
      <c r="S340" s="544"/>
      <c r="T340" s="545"/>
      <c r="U340" s="529"/>
    </row>
    <row r="341" spans="3:21" s="1" customFormat="1" ht="15.75">
      <c r="C341" s="173"/>
      <c r="D341" s="173"/>
      <c r="F341" s="217"/>
      <c r="G341" s="174"/>
      <c r="H341" s="174"/>
      <c r="I341" s="174"/>
      <c r="J341" s="174"/>
      <c r="K341" s="217"/>
      <c r="L341" s="217"/>
      <c r="M341" s="217"/>
      <c r="N341" s="217"/>
      <c r="O341" s="217"/>
      <c r="P341" s="263" t="s">
        <v>159</v>
      </c>
      <c r="S341" s="544"/>
      <c r="T341" s="545"/>
      <c r="U341" s="529"/>
    </row>
    <row r="342" spans="3:21" s="1" customFormat="1" ht="5.25" customHeight="1">
      <c r="C342" s="173"/>
      <c r="D342" s="173"/>
      <c r="F342" s="157"/>
      <c r="G342" s="156"/>
      <c r="H342" s="156"/>
      <c r="I342" s="156"/>
      <c r="J342" s="156"/>
      <c r="K342" s="156"/>
      <c r="L342" s="156"/>
      <c r="M342" s="156"/>
      <c r="S342" s="544"/>
      <c r="T342" s="545"/>
      <c r="U342" s="529"/>
    </row>
    <row r="343" spans="1:21" s="1" customFormat="1" ht="12.75">
      <c r="A343" s="35"/>
      <c r="B343" s="35"/>
      <c r="C343" s="1" t="s">
        <v>171</v>
      </c>
      <c r="E343"/>
      <c r="F343" s="37" t="s">
        <v>158</v>
      </c>
      <c r="H343" s="1003"/>
      <c r="I343" s="1004"/>
      <c r="J343" s="1005"/>
      <c r="L343" s="265" t="s">
        <v>157</v>
      </c>
      <c r="M343" s="216"/>
      <c r="S343" s="544"/>
      <c r="T343" s="545"/>
      <c r="U343" s="529"/>
    </row>
    <row r="344" spans="1:21" s="33" customFormat="1" ht="9" customHeight="1" thickBot="1">
      <c r="A344" s="705"/>
      <c r="B344" s="705"/>
      <c r="C344" s="706"/>
      <c r="D344" s="706"/>
      <c r="E344" s="238"/>
      <c r="F344" s="238"/>
      <c r="G344" s="240"/>
      <c r="H344" s="240"/>
      <c r="I344" s="241"/>
      <c r="J344" s="241"/>
      <c r="K344" s="241"/>
      <c r="L344" s="241"/>
      <c r="M344" s="240"/>
      <c r="N344" s="242"/>
      <c r="O344" s="242"/>
      <c r="P344" s="242"/>
      <c r="S344" s="544"/>
      <c r="T344" s="545"/>
      <c r="U344" s="529"/>
    </row>
    <row r="345" spans="3:21" s="1" customFormat="1" ht="8.25" customHeight="1">
      <c r="C345" s="173"/>
      <c r="D345" s="173"/>
      <c r="G345" s="32"/>
      <c r="H345" s="32"/>
      <c r="I345" s="32"/>
      <c r="J345" s="32"/>
      <c r="K345" s="32"/>
      <c r="L345" s="32"/>
      <c r="M345" s="32"/>
      <c r="S345" s="544"/>
      <c r="T345" s="545"/>
      <c r="U345" s="529"/>
    </row>
    <row r="346" spans="3:21" s="328" customFormat="1" ht="11.25" customHeight="1" thickBot="1">
      <c r="C346" s="329"/>
      <c r="D346" s="329"/>
      <c r="F346" s="335" t="s">
        <v>173</v>
      </c>
      <c r="G346" s="333"/>
      <c r="H346" s="335" t="s">
        <v>174</v>
      </c>
      <c r="I346" s="334"/>
      <c r="J346" s="335" t="s">
        <v>175</v>
      </c>
      <c r="K346" s="334"/>
      <c r="L346" s="335" t="s">
        <v>176</v>
      </c>
      <c r="M346" s="334"/>
      <c r="N346" s="335" t="s">
        <v>177</v>
      </c>
      <c r="O346" s="330"/>
      <c r="P346" s="335" t="s">
        <v>178</v>
      </c>
      <c r="S346" s="544"/>
      <c r="T346" s="545"/>
      <c r="U346" s="532"/>
    </row>
    <row r="347" spans="1:21" s="171" customFormat="1" ht="17.25" customHeight="1" thickBot="1">
      <c r="A347" s="252"/>
      <c r="B347" s="252"/>
      <c r="C347" s="707"/>
      <c r="D347" s="707"/>
      <c r="E347" s="255"/>
      <c r="F347" s="248"/>
      <c r="G347" s="249"/>
      <c r="H347" s="249" t="s">
        <v>96</v>
      </c>
      <c r="I347" s="250"/>
      <c r="J347" s="251"/>
      <c r="K347" s="243"/>
      <c r="L347" s="244"/>
      <c r="M347" s="245"/>
      <c r="N347" s="245" t="s">
        <v>93</v>
      </c>
      <c r="O347" s="246"/>
      <c r="P347" s="247"/>
      <c r="S347" s="544"/>
      <c r="T347" s="545"/>
      <c r="U347" s="535"/>
    </row>
    <row r="348" spans="3:21" s="40" customFormat="1" ht="3.75" customHeight="1">
      <c r="C348" s="443"/>
      <c r="D348" s="444"/>
      <c r="E348" s="152"/>
      <c r="F348" s="306"/>
      <c r="G348" s="256"/>
      <c r="H348" s="308"/>
      <c r="I348" s="256"/>
      <c r="J348" s="307"/>
      <c r="K348" s="47"/>
      <c r="L348" s="306"/>
      <c r="M348" s="256"/>
      <c r="N348" s="308"/>
      <c r="O348" s="256"/>
      <c r="P348" s="256"/>
      <c r="S348" s="544"/>
      <c r="T348" s="545"/>
      <c r="U348" s="538"/>
    </row>
    <row r="349" spans="1:21" s="40" customFormat="1" ht="22.5" customHeight="1">
      <c r="A349" s="436"/>
      <c r="B349" s="47"/>
      <c r="C349" s="1000" t="s">
        <v>97</v>
      </c>
      <c r="D349" s="1001"/>
      <c r="E349" s="145"/>
      <c r="F349" s="822" t="s">
        <v>466</v>
      </c>
      <c r="G349" s="262"/>
      <c r="H349" s="158" t="s">
        <v>160</v>
      </c>
      <c r="I349" s="262"/>
      <c r="J349" s="172" t="s">
        <v>460</v>
      </c>
      <c r="K349" s="262"/>
      <c r="L349" s="822" t="s">
        <v>466</v>
      </c>
      <c r="M349" s="262"/>
      <c r="N349" s="158" t="s">
        <v>160</v>
      </c>
      <c r="O349" s="262"/>
      <c r="P349" s="821" t="s">
        <v>461</v>
      </c>
      <c r="S349" s="544"/>
      <c r="T349" s="545"/>
      <c r="U349" s="538"/>
    </row>
    <row r="350" spans="1:21" s="40" customFormat="1" ht="6" customHeight="1">
      <c r="A350" s="330"/>
      <c r="C350" s="439"/>
      <c r="D350" s="440"/>
      <c r="E350" s="257"/>
      <c r="G350" s="275"/>
      <c r="H350" s="121"/>
      <c r="I350" s="282"/>
      <c r="J350" s="120"/>
      <c r="K350" s="257"/>
      <c r="M350" s="275"/>
      <c r="N350" s="121"/>
      <c r="O350" s="282"/>
      <c r="P350" s="827"/>
      <c r="S350" s="544"/>
      <c r="T350" s="545"/>
      <c r="U350" s="538"/>
    </row>
    <row r="351" spans="1:21" s="40" customFormat="1" ht="15" customHeight="1">
      <c r="A351" s="437">
        <v>1</v>
      </c>
      <c r="B351" s="47"/>
      <c r="C351" s="996" t="s">
        <v>241</v>
      </c>
      <c r="D351" s="997"/>
      <c r="E351" s="257"/>
      <c r="F351" s="183"/>
      <c r="G351" s="282"/>
      <c r="H351" s="183"/>
      <c r="I351" s="823"/>
      <c r="J351" s="358">
        <f aca="true" t="shared" si="16" ref="J351:J376">IF(F351=0,0,H351/F351)</f>
        <v>0</v>
      </c>
      <c r="K351" s="257"/>
      <c r="L351" s="183"/>
      <c r="M351" s="282"/>
      <c r="N351" s="183"/>
      <c r="O351" s="823"/>
      <c r="P351" s="828">
        <f aca="true" t="shared" si="17" ref="P351:P376">IF(L351=0,0,N351/L351)</f>
        <v>0</v>
      </c>
      <c r="S351" s="544"/>
      <c r="T351" s="545"/>
      <c r="U351" s="538"/>
    </row>
    <row r="352" spans="1:21" s="40" customFormat="1" ht="15" customHeight="1">
      <c r="A352" s="437">
        <v>2</v>
      </c>
      <c r="B352" s="47"/>
      <c r="C352" s="321">
        <v>100001</v>
      </c>
      <c r="D352" s="321">
        <v>200000</v>
      </c>
      <c r="E352" s="257"/>
      <c r="F352" s="184"/>
      <c r="G352" s="282"/>
      <c r="H352" s="184"/>
      <c r="I352" s="823"/>
      <c r="J352" s="358">
        <f t="shared" si="16"/>
        <v>0</v>
      </c>
      <c r="K352" s="257"/>
      <c r="L352" s="184"/>
      <c r="M352" s="282"/>
      <c r="N352" s="184"/>
      <c r="O352" s="823"/>
      <c r="P352" s="828">
        <f t="shared" si="17"/>
        <v>0</v>
      </c>
      <c r="S352" s="544"/>
      <c r="T352" s="545"/>
      <c r="U352" s="538"/>
    </row>
    <row r="353" spans="1:21" s="40" customFormat="1" ht="15" customHeight="1">
      <c r="A353" s="437">
        <v>3</v>
      </c>
      <c r="B353" s="47"/>
      <c r="C353" s="321">
        <v>200001</v>
      </c>
      <c r="D353" s="321">
        <v>300000</v>
      </c>
      <c r="E353" s="257"/>
      <c r="F353" s="184"/>
      <c r="G353" s="282"/>
      <c r="H353" s="184"/>
      <c r="I353" s="823"/>
      <c r="J353" s="358">
        <f t="shared" si="16"/>
        <v>0</v>
      </c>
      <c r="K353" s="257"/>
      <c r="L353" s="184"/>
      <c r="M353" s="282"/>
      <c r="N353" s="184"/>
      <c r="O353" s="823"/>
      <c r="P353" s="828">
        <f t="shared" si="17"/>
        <v>0</v>
      </c>
      <c r="S353" s="544"/>
      <c r="T353" s="545"/>
      <c r="U353" s="538"/>
    </row>
    <row r="354" spans="1:21" s="40" customFormat="1" ht="15" customHeight="1">
      <c r="A354" s="437">
        <v>4</v>
      </c>
      <c r="B354" s="47"/>
      <c r="C354" s="321">
        <v>300001</v>
      </c>
      <c r="D354" s="321">
        <v>400000</v>
      </c>
      <c r="E354" s="257"/>
      <c r="F354" s="184"/>
      <c r="G354" s="282"/>
      <c r="H354" s="184"/>
      <c r="I354" s="823"/>
      <c r="J354" s="358">
        <f t="shared" si="16"/>
        <v>0</v>
      </c>
      <c r="K354" s="257"/>
      <c r="L354" s="184"/>
      <c r="M354" s="282"/>
      <c r="N354" s="184"/>
      <c r="O354" s="823"/>
      <c r="P354" s="828">
        <f t="shared" si="17"/>
        <v>0</v>
      </c>
      <c r="S354" s="544"/>
      <c r="T354" s="545"/>
      <c r="U354" s="538"/>
    </row>
    <row r="355" spans="1:21" s="40" customFormat="1" ht="15" customHeight="1">
      <c r="A355" s="437">
        <v>5</v>
      </c>
      <c r="B355" s="47"/>
      <c r="C355" s="321">
        <v>400001</v>
      </c>
      <c r="D355" s="321">
        <v>500000</v>
      </c>
      <c r="E355" s="257"/>
      <c r="F355" s="184"/>
      <c r="G355" s="282"/>
      <c r="H355" s="184"/>
      <c r="I355" s="823"/>
      <c r="J355" s="358">
        <f t="shared" si="16"/>
        <v>0</v>
      </c>
      <c r="K355" s="257"/>
      <c r="L355" s="184"/>
      <c r="M355" s="282"/>
      <c r="N355" s="184"/>
      <c r="O355" s="823"/>
      <c r="P355" s="828">
        <f t="shared" si="17"/>
        <v>0</v>
      </c>
      <c r="S355" s="544"/>
      <c r="T355" s="545"/>
      <c r="U355" s="538"/>
    </row>
    <row r="356" spans="1:21" s="40" customFormat="1" ht="15" customHeight="1">
      <c r="A356" s="437">
        <v>6</v>
      </c>
      <c r="B356" s="47"/>
      <c r="C356" s="321">
        <v>500001</v>
      </c>
      <c r="D356" s="321">
        <v>600000</v>
      </c>
      <c r="E356" s="257"/>
      <c r="F356" s="184"/>
      <c r="G356" s="282"/>
      <c r="H356" s="184"/>
      <c r="I356" s="823"/>
      <c r="J356" s="358">
        <f t="shared" si="16"/>
        <v>0</v>
      </c>
      <c r="K356" s="257"/>
      <c r="L356" s="184"/>
      <c r="M356" s="282"/>
      <c r="N356" s="184"/>
      <c r="O356" s="823"/>
      <c r="P356" s="828">
        <f t="shared" si="17"/>
        <v>0</v>
      </c>
      <c r="S356" s="544"/>
      <c r="T356" s="545"/>
      <c r="U356" s="538"/>
    </row>
    <row r="357" spans="1:21" s="40" customFormat="1" ht="15" customHeight="1">
      <c r="A357" s="437">
        <v>7</v>
      </c>
      <c r="B357" s="47"/>
      <c r="C357" s="321">
        <v>600001</v>
      </c>
      <c r="D357" s="321">
        <v>700000</v>
      </c>
      <c r="E357" s="257"/>
      <c r="F357" s="184"/>
      <c r="G357" s="282"/>
      <c r="H357" s="184"/>
      <c r="I357" s="823"/>
      <c r="J357" s="358">
        <f t="shared" si="16"/>
        <v>0</v>
      </c>
      <c r="K357" s="257"/>
      <c r="L357" s="184"/>
      <c r="M357" s="282"/>
      <c r="N357" s="184"/>
      <c r="O357" s="823"/>
      <c r="P357" s="828">
        <f t="shared" si="17"/>
        <v>0</v>
      </c>
      <c r="S357" s="544"/>
      <c r="T357" s="545"/>
      <c r="U357" s="538"/>
    </row>
    <row r="358" spans="1:21" s="40" customFormat="1" ht="15" customHeight="1">
      <c r="A358" s="437">
        <v>8</v>
      </c>
      <c r="B358" s="47"/>
      <c r="C358" s="321">
        <v>700001</v>
      </c>
      <c r="D358" s="321">
        <v>800000</v>
      </c>
      <c r="E358" s="257"/>
      <c r="F358" s="184"/>
      <c r="G358" s="282"/>
      <c r="H358" s="184"/>
      <c r="I358" s="823"/>
      <c r="J358" s="358">
        <f t="shared" si="16"/>
        <v>0</v>
      </c>
      <c r="K358" s="257"/>
      <c r="L358" s="184"/>
      <c r="M358" s="282"/>
      <c r="N358" s="184"/>
      <c r="O358" s="823"/>
      <c r="P358" s="828">
        <f t="shared" si="17"/>
        <v>0</v>
      </c>
      <c r="S358" s="544"/>
      <c r="T358" s="545"/>
      <c r="U358" s="538"/>
    </row>
    <row r="359" spans="1:21" s="40" customFormat="1" ht="15" customHeight="1">
      <c r="A359" s="437">
        <v>9</v>
      </c>
      <c r="B359" s="47"/>
      <c r="C359" s="321">
        <v>800001</v>
      </c>
      <c r="D359" s="321">
        <v>900000</v>
      </c>
      <c r="E359" s="257"/>
      <c r="F359" s="184"/>
      <c r="G359" s="282"/>
      <c r="H359" s="184"/>
      <c r="I359" s="823"/>
      <c r="J359" s="358">
        <f t="shared" si="16"/>
        <v>0</v>
      </c>
      <c r="K359" s="257"/>
      <c r="L359" s="184"/>
      <c r="M359" s="282"/>
      <c r="N359" s="184"/>
      <c r="O359" s="823"/>
      <c r="P359" s="828">
        <f t="shared" si="17"/>
        <v>0</v>
      </c>
      <c r="S359" s="544"/>
      <c r="T359" s="545"/>
      <c r="U359" s="538"/>
    </row>
    <row r="360" spans="1:21" s="40" customFormat="1" ht="15" customHeight="1">
      <c r="A360" s="437">
        <v>10</v>
      </c>
      <c r="B360" s="47"/>
      <c r="C360" s="321">
        <v>900001</v>
      </c>
      <c r="D360" s="321">
        <v>1000000</v>
      </c>
      <c r="E360" s="257"/>
      <c r="F360" s="184"/>
      <c r="G360" s="282"/>
      <c r="H360" s="184"/>
      <c r="I360" s="823"/>
      <c r="J360" s="358">
        <f t="shared" si="16"/>
        <v>0</v>
      </c>
      <c r="K360" s="257"/>
      <c r="L360" s="184"/>
      <c r="M360" s="282"/>
      <c r="N360" s="184"/>
      <c r="O360" s="823"/>
      <c r="P360" s="828">
        <f t="shared" si="17"/>
        <v>0</v>
      </c>
      <c r="S360" s="544"/>
      <c r="T360" s="545"/>
      <c r="U360" s="538"/>
    </row>
    <row r="361" spans="1:21" s="40" customFormat="1" ht="15" customHeight="1">
      <c r="A361" s="437">
        <v>11</v>
      </c>
      <c r="B361" s="47"/>
      <c r="C361" s="321">
        <v>1000001</v>
      </c>
      <c r="D361" s="321">
        <v>1100000</v>
      </c>
      <c r="E361" s="257"/>
      <c r="F361" s="184"/>
      <c r="G361" s="282"/>
      <c r="H361" s="184"/>
      <c r="I361" s="823"/>
      <c r="J361" s="358">
        <f t="shared" si="16"/>
        <v>0</v>
      </c>
      <c r="K361" s="257"/>
      <c r="L361" s="184"/>
      <c r="M361" s="282"/>
      <c r="N361" s="184"/>
      <c r="O361" s="823"/>
      <c r="P361" s="828">
        <f t="shared" si="17"/>
        <v>0</v>
      </c>
      <c r="S361" s="544"/>
      <c r="T361" s="545"/>
      <c r="U361" s="538"/>
    </row>
    <row r="362" spans="1:21" s="40" customFormat="1" ht="15" customHeight="1">
      <c r="A362" s="437">
        <v>12</v>
      </c>
      <c r="B362" s="47"/>
      <c r="C362" s="321">
        <v>1100001</v>
      </c>
      <c r="D362" s="321">
        <v>1200000</v>
      </c>
      <c r="E362" s="257"/>
      <c r="F362" s="184"/>
      <c r="G362" s="282"/>
      <c r="H362" s="184"/>
      <c r="I362" s="823"/>
      <c r="J362" s="358">
        <f t="shared" si="16"/>
        <v>0</v>
      </c>
      <c r="K362" s="257"/>
      <c r="L362" s="184"/>
      <c r="M362" s="282"/>
      <c r="N362" s="184"/>
      <c r="O362" s="823"/>
      <c r="P362" s="828">
        <f t="shared" si="17"/>
        <v>0</v>
      </c>
      <c r="S362" s="544"/>
      <c r="T362" s="545"/>
      <c r="U362" s="538"/>
    </row>
    <row r="363" spans="1:21" s="40" customFormat="1" ht="15" customHeight="1">
      <c r="A363" s="437">
        <v>13</v>
      </c>
      <c r="B363" s="47"/>
      <c r="C363" s="321">
        <v>1200001</v>
      </c>
      <c r="D363" s="321">
        <v>1300000</v>
      </c>
      <c r="E363" s="257"/>
      <c r="F363" s="184"/>
      <c r="G363" s="282"/>
      <c r="H363" s="184"/>
      <c r="I363" s="823"/>
      <c r="J363" s="358">
        <f t="shared" si="16"/>
        <v>0</v>
      </c>
      <c r="K363" s="257"/>
      <c r="L363" s="184"/>
      <c r="M363" s="282"/>
      <c r="N363" s="184"/>
      <c r="O363" s="823"/>
      <c r="P363" s="828">
        <f t="shared" si="17"/>
        <v>0</v>
      </c>
      <c r="S363" s="544"/>
      <c r="T363" s="545"/>
      <c r="U363" s="538"/>
    </row>
    <row r="364" spans="1:21" s="40" customFormat="1" ht="15" customHeight="1">
      <c r="A364" s="437">
        <v>14</v>
      </c>
      <c r="B364" s="47"/>
      <c r="C364" s="321">
        <v>1300001</v>
      </c>
      <c r="D364" s="321">
        <v>1400000</v>
      </c>
      <c r="E364" s="257"/>
      <c r="F364" s="184"/>
      <c r="G364" s="282"/>
      <c r="H364" s="184"/>
      <c r="I364" s="823"/>
      <c r="J364" s="358">
        <f t="shared" si="16"/>
        <v>0</v>
      </c>
      <c r="K364" s="257"/>
      <c r="L364" s="184"/>
      <c r="M364" s="282"/>
      <c r="N364" s="184"/>
      <c r="O364" s="823"/>
      <c r="P364" s="828">
        <f t="shared" si="17"/>
        <v>0</v>
      </c>
      <c r="S364" s="544"/>
      <c r="T364" s="545"/>
      <c r="U364" s="538"/>
    </row>
    <row r="365" spans="1:21" s="40" customFormat="1" ht="15" customHeight="1">
      <c r="A365" s="437">
        <v>15</v>
      </c>
      <c r="B365" s="47"/>
      <c r="C365" s="321">
        <v>1400001</v>
      </c>
      <c r="D365" s="321">
        <v>1500000</v>
      </c>
      <c r="E365" s="257"/>
      <c r="F365" s="184"/>
      <c r="G365" s="282"/>
      <c r="H365" s="184"/>
      <c r="I365" s="823"/>
      <c r="J365" s="358">
        <f t="shared" si="16"/>
        <v>0</v>
      </c>
      <c r="K365" s="257"/>
      <c r="L365" s="184"/>
      <c r="M365" s="282"/>
      <c r="N365" s="184"/>
      <c r="O365" s="823"/>
      <c r="P365" s="828">
        <f t="shared" si="17"/>
        <v>0</v>
      </c>
      <c r="S365" s="544"/>
      <c r="T365" s="545"/>
      <c r="U365" s="538"/>
    </row>
    <row r="366" spans="1:21" s="40" customFormat="1" ht="15" customHeight="1">
      <c r="A366" s="437">
        <v>16</v>
      </c>
      <c r="B366" s="47"/>
      <c r="C366" s="321">
        <v>1500001</v>
      </c>
      <c r="D366" s="321">
        <v>1600000</v>
      </c>
      <c r="E366" s="257"/>
      <c r="F366" s="184"/>
      <c r="G366" s="282"/>
      <c r="H366" s="184"/>
      <c r="I366" s="823"/>
      <c r="J366" s="358">
        <f t="shared" si="16"/>
        <v>0</v>
      </c>
      <c r="K366" s="257"/>
      <c r="L366" s="184"/>
      <c r="M366" s="282"/>
      <c r="N366" s="184"/>
      <c r="O366" s="823"/>
      <c r="P366" s="828">
        <f t="shared" si="17"/>
        <v>0</v>
      </c>
      <c r="S366" s="544"/>
      <c r="T366" s="545"/>
      <c r="U366" s="538"/>
    </row>
    <row r="367" spans="1:21" s="40" customFormat="1" ht="15" customHeight="1">
      <c r="A367" s="437">
        <v>17</v>
      </c>
      <c r="B367" s="47"/>
      <c r="C367" s="321">
        <v>1600001</v>
      </c>
      <c r="D367" s="321">
        <v>1700000</v>
      </c>
      <c r="E367" s="257"/>
      <c r="F367" s="184"/>
      <c r="G367" s="282"/>
      <c r="H367" s="184"/>
      <c r="I367" s="823"/>
      <c r="J367" s="358">
        <f t="shared" si="16"/>
        <v>0</v>
      </c>
      <c r="K367" s="257"/>
      <c r="L367" s="184"/>
      <c r="M367" s="282"/>
      <c r="N367" s="184"/>
      <c r="O367" s="823"/>
      <c r="P367" s="828">
        <f t="shared" si="17"/>
        <v>0</v>
      </c>
      <c r="S367" s="544"/>
      <c r="T367" s="545"/>
      <c r="U367" s="538"/>
    </row>
    <row r="368" spans="1:21" s="40" customFormat="1" ht="15" customHeight="1">
      <c r="A368" s="437">
        <v>18</v>
      </c>
      <c r="B368" s="47"/>
      <c r="C368" s="321">
        <v>1700001</v>
      </c>
      <c r="D368" s="321">
        <v>1800000</v>
      </c>
      <c r="E368" s="257"/>
      <c r="F368" s="184"/>
      <c r="G368" s="282"/>
      <c r="H368" s="184"/>
      <c r="I368" s="823"/>
      <c r="J368" s="358">
        <f t="shared" si="16"/>
        <v>0</v>
      </c>
      <c r="K368" s="257"/>
      <c r="L368" s="184"/>
      <c r="M368" s="282"/>
      <c r="N368" s="184"/>
      <c r="O368" s="823"/>
      <c r="P368" s="828">
        <f t="shared" si="17"/>
        <v>0</v>
      </c>
      <c r="S368" s="544"/>
      <c r="T368" s="545"/>
      <c r="U368" s="538"/>
    </row>
    <row r="369" spans="1:21" s="40" customFormat="1" ht="15" customHeight="1">
      <c r="A369" s="437">
        <v>19</v>
      </c>
      <c r="B369" s="47"/>
      <c r="C369" s="321">
        <v>1800001</v>
      </c>
      <c r="D369" s="321">
        <v>1900000</v>
      </c>
      <c r="E369" s="257"/>
      <c r="F369" s="184"/>
      <c r="G369" s="282"/>
      <c r="H369" s="184"/>
      <c r="I369" s="823"/>
      <c r="J369" s="358">
        <f t="shared" si="16"/>
        <v>0</v>
      </c>
      <c r="K369" s="257"/>
      <c r="L369" s="184"/>
      <c r="M369" s="282"/>
      <c r="N369" s="184"/>
      <c r="O369" s="823"/>
      <c r="P369" s="828">
        <f t="shared" si="17"/>
        <v>0</v>
      </c>
      <c r="S369" s="544"/>
      <c r="T369" s="545"/>
      <c r="U369" s="538"/>
    </row>
    <row r="370" spans="1:21" s="40" customFormat="1" ht="15" customHeight="1">
      <c r="A370" s="437">
        <v>20</v>
      </c>
      <c r="B370" s="47"/>
      <c r="C370" s="321">
        <v>1900001</v>
      </c>
      <c r="D370" s="321">
        <v>2000000</v>
      </c>
      <c r="E370" s="257"/>
      <c r="F370" s="184"/>
      <c r="G370" s="282"/>
      <c r="H370" s="184"/>
      <c r="I370" s="823"/>
      <c r="J370" s="358">
        <f t="shared" si="16"/>
        <v>0</v>
      </c>
      <c r="K370" s="257"/>
      <c r="L370" s="184"/>
      <c r="M370" s="282"/>
      <c r="N370" s="184"/>
      <c r="O370" s="823"/>
      <c r="P370" s="828">
        <f t="shared" si="17"/>
        <v>0</v>
      </c>
      <c r="S370" s="544"/>
      <c r="T370" s="545"/>
      <c r="U370" s="538"/>
    </row>
    <row r="371" spans="1:21" s="40" customFormat="1" ht="15" customHeight="1">
      <c r="A371" s="437">
        <v>21</v>
      </c>
      <c r="B371" s="47"/>
      <c r="C371" s="321">
        <v>2000001</v>
      </c>
      <c r="D371" s="321">
        <v>2100000</v>
      </c>
      <c r="E371" s="257"/>
      <c r="F371" s="184"/>
      <c r="G371" s="282"/>
      <c r="H371" s="184"/>
      <c r="I371" s="823"/>
      <c r="J371" s="358">
        <f t="shared" si="16"/>
        <v>0</v>
      </c>
      <c r="K371" s="257"/>
      <c r="L371" s="184"/>
      <c r="M371" s="282"/>
      <c r="N371" s="184"/>
      <c r="O371" s="823"/>
      <c r="P371" s="828">
        <f t="shared" si="17"/>
        <v>0</v>
      </c>
      <c r="S371" s="544"/>
      <c r="T371" s="545"/>
      <c r="U371" s="538"/>
    </row>
    <row r="372" spans="1:21" s="40" customFormat="1" ht="15" customHeight="1">
      <c r="A372" s="437">
        <v>22</v>
      </c>
      <c r="B372" s="47"/>
      <c r="C372" s="321">
        <v>2100001</v>
      </c>
      <c r="D372" s="321">
        <v>2200000</v>
      </c>
      <c r="E372" s="257"/>
      <c r="F372" s="184"/>
      <c r="G372" s="282"/>
      <c r="H372" s="184"/>
      <c r="I372" s="823"/>
      <c r="J372" s="358">
        <f t="shared" si="16"/>
        <v>0</v>
      </c>
      <c r="K372" s="257"/>
      <c r="L372" s="184"/>
      <c r="M372" s="282"/>
      <c r="N372" s="184"/>
      <c r="O372" s="823"/>
      <c r="P372" s="828">
        <f t="shared" si="17"/>
        <v>0</v>
      </c>
      <c r="S372" s="544"/>
      <c r="T372" s="545"/>
      <c r="U372" s="538"/>
    </row>
    <row r="373" spans="1:21" s="40" customFormat="1" ht="15" customHeight="1">
      <c r="A373" s="437">
        <v>23</v>
      </c>
      <c r="B373" s="47"/>
      <c r="C373" s="321">
        <v>2200001</v>
      </c>
      <c r="D373" s="321">
        <v>2300000</v>
      </c>
      <c r="E373" s="257"/>
      <c r="F373" s="184"/>
      <c r="G373" s="282"/>
      <c r="H373" s="184"/>
      <c r="I373" s="823"/>
      <c r="J373" s="358">
        <f t="shared" si="16"/>
        <v>0</v>
      </c>
      <c r="K373" s="257"/>
      <c r="L373" s="184"/>
      <c r="M373" s="282"/>
      <c r="N373" s="184"/>
      <c r="O373" s="823"/>
      <c r="P373" s="828">
        <f t="shared" si="17"/>
        <v>0</v>
      </c>
      <c r="S373" s="544"/>
      <c r="T373" s="545"/>
      <c r="U373" s="538"/>
    </row>
    <row r="374" spans="1:21" s="40" customFormat="1" ht="15" customHeight="1">
      <c r="A374" s="437">
        <v>24</v>
      </c>
      <c r="B374" s="47"/>
      <c r="C374" s="321">
        <v>2300001</v>
      </c>
      <c r="D374" s="321">
        <v>2400000</v>
      </c>
      <c r="E374" s="257"/>
      <c r="F374" s="184"/>
      <c r="G374" s="282"/>
      <c r="H374" s="184"/>
      <c r="I374" s="823"/>
      <c r="J374" s="358">
        <f t="shared" si="16"/>
        <v>0</v>
      </c>
      <c r="K374" s="257"/>
      <c r="L374" s="184"/>
      <c r="M374" s="282"/>
      <c r="N374" s="184"/>
      <c r="O374" s="823"/>
      <c r="P374" s="828">
        <f t="shared" si="17"/>
        <v>0</v>
      </c>
      <c r="S374" s="544"/>
      <c r="T374" s="545"/>
      <c r="U374" s="538"/>
    </row>
    <row r="375" spans="1:21" s="40" customFormat="1" ht="15" customHeight="1">
      <c r="A375" s="437">
        <v>25</v>
      </c>
      <c r="B375" s="47"/>
      <c r="C375" s="321">
        <v>2400001</v>
      </c>
      <c r="D375" s="321">
        <v>2500000</v>
      </c>
      <c r="E375" s="257"/>
      <c r="F375" s="184"/>
      <c r="G375" s="282"/>
      <c r="H375" s="184"/>
      <c r="I375" s="823"/>
      <c r="J375" s="358">
        <f t="shared" si="16"/>
        <v>0</v>
      </c>
      <c r="K375" s="257"/>
      <c r="L375" s="184"/>
      <c r="M375" s="282"/>
      <c r="N375" s="184"/>
      <c r="O375" s="823"/>
      <c r="P375" s="828">
        <f t="shared" si="17"/>
        <v>0</v>
      </c>
      <c r="S375" s="544"/>
      <c r="T375" s="545"/>
      <c r="U375" s="538"/>
    </row>
    <row r="376" spans="1:21" s="40" customFormat="1" ht="15" customHeight="1">
      <c r="A376" s="437">
        <v>26</v>
      </c>
      <c r="B376" s="47"/>
      <c r="C376" s="998" t="s">
        <v>242</v>
      </c>
      <c r="D376" s="999"/>
      <c r="E376" s="257"/>
      <c r="F376" s="184"/>
      <c r="G376" s="282"/>
      <c r="H376" s="184"/>
      <c r="I376" s="823"/>
      <c r="J376" s="358">
        <f t="shared" si="16"/>
        <v>0</v>
      </c>
      <c r="K376" s="257"/>
      <c r="L376" s="184"/>
      <c r="M376" s="282"/>
      <c r="N376" s="184"/>
      <c r="O376" s="823"/>
      <c r="P376" s="828">
        <f t="shared" si="17"/>
        <v>0</v>
      </c>
      <c r="S376" s="544"/>
      <c r="T376" s="545"/>
      <c r="U376" s="538"/>
    </row>
    <row r="377" spans="1:21" s="40" customFormat="1" ht="3" customHeight="1">
      <c r="A377" s="147"/>
      <c r="B377" s="47"/>
      <c r="C377" s="396"/>
      <c r="D377" s="445"/>
      <c r="E377" s="257"/>
      <c r="F377" s="121"/>
      <c r="G377" s="282"/>
      <c r="H377" s="121"/>
      <c r="I377" s="823"/>
      <c r="J377" s="825"/>
      <c r="K377" s="257"/>
      <c r="L377" s="121"/>
      <c r="M377" s="282"/>
      <c r="N377" s="121"/>
      <c r="O377" s="823"/>
      <c r="P377" s="829"/>
      <c r="S377" s="544"/>
      <c r="T377" s="545"/>
      <c r="U377" s="538"/>
    </row>
    <row r="378" spans="1:21" s="40" customFormat="1" ht="21" customHeight="1" thickBot="1">
      <c r="A378" s="447">
        <v>27</v>
      </c>
      <c r="B378" s="185"/>
      <c r="C378" s="185" t="s">
        <v>84</v>
      </c>
      <c r="D378" s="185"/>
      <c r="E378" s="261"/>
      <c r="F378" s="182">
        <f>SUM(F350:F377)</f>
        <v>0</v>
      </c>
      <c r="G378" s="305"/>
      <c r="H378" s="182">
        <f>SUM(H350:H377)</f>
        <v>0</v>
      </c>
      <c r="I378" s="824"/>
      <c r="J378" s="826">
        <f>IF(F378=0,0,H378/F378)</f>
        <v>0</v>
      </c>
      <c r="K378" s="261"/>
      <c r="L378" s="182">
        <f>SUM(L350:L377)</f>
        <v>0</v>
      </c>
      <c r="M378" s="305"/>
      <c r="N378" s="182">
        <f>SUM(N350:N377)</f>
        <v>0</v>
      </c>
      <c r="O378" s="824"/>
      <c r="P378" s="830">
        <f>IF(L378=0,0,N378/L378)</f>
        <v>0</v>
      </c>
      <c r="S378" s="544"/>
      <c r="T378" s="545"/>
      <c r="U378" s="538"/>
    </row>
    <row r="379" spans="1:21" s="1" customFormat="1" ht="16.5" thickTop="1">
      <c r="A379" s="1" t="s">
        <v>68</v>
      </c>
      <c r="C379" s="173"/>
      <c r="D379" s="173"/>
      <c r="F379" s="1002" t="s">
        <v>233</v>
      </c>
      <c r="G379" s="1002"/>
      <c r="H379" s="1002"/>
      <c r="I379" s="1002"/>
      <c r="J379" s="1002"/>
      <c r="K379" s="1002"/>
      <c r="L379" s="1002"/>
      <c r="M379" s="1002"/>
      <c r="N379" s="1002"/>
      <c r="O379" s="1002"/>
      <c r="P379" s="1002"/>
      <c r="S379" s="544"/>
      <c r="T379" s="545"/>
      <c r="U379" s="529"/>
    </row>
    <row r="380" spans="1:21" s="1" customFormat="1" ht="12" customHeight="1">
      <c r="A380" s="767" t="str">
        <f>$A$2</f>
        <v>Report Year:  2014</v>
      </c>
      <c r="C380" s="173"/>
      <c r="D380" s="173"/>
      <c r="F380" s="217"/>
      <c r="G380" s="174"/>
      <c r="H380" s="174"/>
      <c r="I380" s="174"/>
      <c r="J380" s="174"/>
      <c r="K380" s="217"/>
      <c r="L380" s="217"/>
      <c r="M380" s="217"/>
      <c r="N380" s="217"/>
      <c r="O380" s="217"/>
      <c r="P380" s="264"/>
      <c r="S380" s="520"/>
      <c r="T380" s="448"/>
      <c r="U380" s="521"/>
    </row>
    <row r="381" spans="1:21" s="145" customFormat="1" ht="13.5" customHeight="1">
      <c r="A381" s="40" t="s">
        <v>41</v>
      </c>
      <c r="B381" s="40"/>
      <c r="C381" s="83"/>
      <c r="D381" s="83"/>
      <c r="F381" s="794">
        <f>+SignaturePage!$A$6</f>
        <v>0</v>
      </c>
      <c r="G381" s="794"/>
      <c r="H381" s="796"/>
      <c r="I381" s="796"/>
      <c r="J381" s="796"/>
      <c r="K381" s="796"/>
      <c r="L381" s="796"/>
      <c r="N381" s="146" t="s">
        <v>43</v>
      </c>
      <c r="P381" s="124">
        <f>+SignaturePage!$J$6</f>
        <v>0</v>
      </c>
      <c r="S381" s="544"/>
      <c r="T381" s="545"/>
      <c r="U381" s="541"/>
    </row>
    <row r="382" spans="1:21" s="1" customFormat="1" ht="5.25" customHeight="1">
      <c r="A382" s="260"/>
      <c r="B382" s="260"/>
      <c r="C382" s="309"/>
      <c r="D382" s="309"/>
      <c r="E382" s="260"/>
      <c r="F382" s="310"/>
      <c r="G382" s="312"/>
      <c r="H382" s="312"/>
      <c r="I382" s="312"/>
      <c r="J382" s="312"/>
      <c r="K382" s="310"/>
      <c r="L382" s="310"/>
      <c r="M382" s="310"/>
      <c r="N382" s="310"/>
      <c r="O382" s="310"/>
      <c r="P382" s="311"/>
      <c r="S382" s="544"/>
      <c r="T382" s="545"/>
      <c r="U382" s="529"/>
    </row>
    <row r="383" spans="3:21" s="1" customFormat="1" ht="15.75">
      <c r="C383" s="173"/>
      <c r="D383" s="173"/>
      <c r="F383" s="217"/>
      <c r="G383" s="174"/>
      <c r="H383" s="174"/>
      <c r="I383" s="174"/>
      <c r="J383" s="174"/>
      <c r="K383" s="217"/>
      <c r="L383" s="217"/>
      <c r="M383" s="217"/>
      <c r="N383" s="217"/>
      <c r="O383" s="217"/>
      <c r="P383" s="263" t="s">
        <v>159</v>
      </c>
      <c r="S383" s="544"/>
      <c r="T383" s="545"/>
      <c r="U383" s="529"/>
    </row>
    <row r="384" spans="3:21" s="1" customFormat="1" ht="5.25" customHeight="1">
      <c r="C384" s="173"/>
      <c r="D384" s="173"/>
      <c r="F384" s="157"/>
      <c r="G384" s="156"/>
      <c r="H384" s="156"/>
      <c r="I384" s="156"/>
      <c r="J384" s="156"/>
      <c r="K384" s="156"/>
      <c r="L384" s="156"/>
      <c r="M384" s="156"/>
      <c r="S384" s="544"/>
      <c r="T384" s="545"/>
      <c r="U384" s="529"/>
    </row>
    <row r="385" spans="1:21" s="1" customFormat="1" ht="12.75">
      <c r="A385" s="35"/>
      <c r="B385" s="35"/>
      <c r="C385" s="1" t="s">
        <v>172</v>
      </c>
      <c r="E385"/>
      <c r="F385" s="37" t="s">
        <v>158</v>
      </c>
      <c r="H385" s="1003"/>
      <c r="I385" s="1004"/>
      <c r="J385" s="1005"/>
      <c r="L385" s="265" t="s">
        <v>157</v>
      </c>
      <c r="M385" s="216"/>
      <c r="S385" s="544"/>
      <c r="T385" s="545"/>
      <c r="U385" s="529"/>
    </row>
    <row r="386" spans="1:21" s="33" customFormat="1" ht="9" customHeight="1" thickBot="1">
      <c r="A386" s="705"/>
      <c r="B386" s="705"/>
      <c r="C386" s="706"/>
      <c r="D386" s="706"/>
      <c r="E386" s="238"/>
      <c r="F386" s="238"/>
      <c r="G386" s="240"/>
      <c r="H386" s="240"/>
      <c r="I386" s="241"/>
      <c r="J386" s="241"/>
      <c r="K386" s="241"/>
      <c r="L386" s="241"/>
      <c r="M386" s="240"/>
      <c r="N386" s="242"/>
      <c r="O386" s="242"/>
      <c r="P386" s="242"/>
      <c r="S386" s="544"/>
      <c r="T386" s="545"/>
      <c r="U386" s="529"/>
    </row>
    <row r="387" spans="3:21" s="1" customFormat="1" ht="8.25" customHeight="1">
      <c r="C387" s="173"/>
      <c r="D387" s="173"/>
      <c r="G387" s="32"/>
      <c r="H387" s="32"/>
      <c r="I387" s="32"/>
      <c r="J387" s="32"/>
      <c r="K387" s="32"/>
      <c r="L387" s="32"/>
      <c r="M387" s="32"/>
      <c r="S387" s="544"/>
      <c r="T387" s="545"/>
      <c r="U387" s="529"/>
    </row>
    <row r="388" spans="3:21" s="328" customFormat="1" ht="11.25" customHeight="1" thickBot="1">
      <c r="C388" s="329"/>
      <c r="D388" s="329"/>
      <c r="F388" s="335" t="s">
        <v>173</v>
      </c>
      <c r="G388" s="333"/>
      <c r="H388" s="335" t="s">
        <v>174</v>
      </c>
      <c r="I388" s="334"/>
      <c r="J388" s="335" t="s">
        <v>175</v>
      </c>
      <c r="K388" s="334"/>
      <c r="L388" s="335" t="s">
        <v>176</v>
      </c>
      <c r="M388" s="334"/>
      <c r="N388" s="335" t="s">
        <v>177</v>
      </c>
      <c r="O388" s="330"/>
      <c r="P388" s="335" t="s">
        <v>178</v>
      </c>
      <c r="S388" s="544"/>
      <c r="T388" s="545"/>
      <c r="U388" s="532"/>
    </row>
    <row r="389" spans="1:21" s="171" customFormat="1" ht="17.25" customHeight="1" thickBot="1">
      <c r="A389" s="252"/>
      <c r="B389" s="252"/>
      <c r="C389" s="707"/>
      <c r="D389" s="707"/>
      <c r="E389" s="255"/>
      <c r="F389" s="248"/>
      <c r="G389" s="249"/>
      <c r="H389" s="249" t="s">
        <v>96</v>
      </c>
      <c r="I389" s="250"/>
      <c r="J389" s="251"/>
      <c r="K389" s="243"/>
      <c r="L389" s="244"/>
      <c r="M389" s="245"/>
      <c r="N389" s="245" t="s">
        <v>93</v>
      </c>
      <c r="O389" s="246"/>
      <c r="P389" s="247"/>
      <c r="S389" s="544"/>
      <c r="T389" s="545"/>
      <c r="U389" s="535"/>
    </row>
    <row r="390" spans="3:21" s="40" customFormat="1" ht="3.75" customHeight="1">
      <c r="C390" s="443"/>
      <c r="D390" s="444"/>
      <c r="E390" s="152"/>
      <c r="F390" s="306"/>
      <c r="G390" s="256"/>
      <c r="H390" s="308"/>
      <c r="I390" s="256"/>
      <c r="J390" s="307"/>
      <c r="K390" s="47"/>
      <c r="L390" s="306"/>
      <c r="M390" s="256"/>
      <c r="N390" s="308"/>
      <c r="O390" s="256"/>
      <c r="P390" s="256"/>
      <c r="S390" s="544"/>
      <c r="T390" s="545"/>
      <c r="U390" s="538"/>
    </row>
    <row r="391" spans="1:21" s="40" customFormat="1" ht="22.5" customHeight="1">
      <c r="A391" s="436"/>
      <c r="B391" s="47"/>
      <c r="C391" s="1000" t="s">
        <v>97</v>
      </c>
      <c r="D391" s="1001"/>
      <c r="E391" s="145"/>
      <c r="F391" s="822" t="s">
        <v>466</v>
      </c>
      <c r="G391" s="262"/>
      <c r="H391" s="158" t="s">
        <v>160</v>
      </c>
      <c r="I391" s="262"/>
      <c r="J391" s="172" t="s">
        <v>460</v>
      </c>
      <c r="K391" s="262"/>
      <c r="L391" s="822" t="s">
        <v>466</v>
      </c>
      <c r="M391" s="262"/>
      <c r="N391" s="158" t="s">
        <v>160</v>
      </c>
      <c r="O391" s="262"/>
      <c r="P391" s="821" t="s">
        <v>461</v>
      </c>
      <c r="S391" s="544"/>
      <c r="T391" s="545"/>
      <c r="U391" s="538"/>
    </row>
    <row r="392" spans="1:21" s="40" customFormat="1" ht="6" customHeight="1">
      <c r="A392" s="330"/>
      <c r="C392" s="439"/>
      <c r="D392" s="440"/>
      <c r="E392" s="257"/>
      <c r="G392" s="275"/>
      <c r="H392" s="121"/>
      <c r="I392" s="282"/>
      <c r="J392" s="120"/>
      <c r="K392" s="257"/>
      <c r="M392" s="275"/>
      <c r="N392" s="121"/>
      <c r="O392" s="282"/>
      <c r="P392" s="827"/>
      <c r="S392" s="544"/>
      <c r="T392" s="545"/>
      <c r="U392" s="538"/>
    </row>
    <row r="393" spans="1:21" s="40" customFormat="1" ht="15" customHeight="1">
      <c r="A393" s="437">
        <v>1</v>
      </c>
      <c r="B393" s="47"/>
      <c r="C393" s="996" t="s">
        <v>241</v>
      </c>
      <c r="D393" s="997"/>
      <c r="E393" s="257"/>
      <c r="F393" s="183"/>
      <c r="G393" s="282"/>
      <c r="H393" s="183"/>
      <c r="I393" s="823"/>
      <c r="J393" s="358">
        <f aca="true" t="shared" si="18" ref="J393:J418">IF(F393=0,0,H393/F393)</f>
        <v>0</v>
      </c>
      <c r="K393" s="257"/>
      <c r="L393" s="183"/>
      <c r="M393" s="282"/>
      <c r="N393" s="183"/>
      <c r="O393" s="823"/>
      <c r="P393" s="828">
        <f aca="true" t="shared" si="19" ref="P393:P418">IF(L393=0,0,N393/L393)</f>
        <v>0</v>
      </c>
      <c r="S393" s="544"/>
      <c r="T393" s="545"/>
      <c r="U393" s="538"/>
    </row>
    <row r="394" spans="1:21" s="40" customFormat="1" ht="15" customHeight="1">
      <c r="A394" s="437">
        <v>2</v>
      </c>
      <c r="B394" s="47"/>
      <c r="C394" s="321">
        <v>100001</v>
      </c>
      <c r="D394" s="321">
        <v>200000</v>
      </c>
      <c r="E394" s="257"/>
      <c r="F394" s="184"/>
      <c r="G394" s="282"/>
      <c r="H394" s="184"/>
      <c r="I394" s="823"/>
      <c r="J394" s="358">
        <f t="shared" si="18"/>
        <v>0</v>
      </c>
      <c r="K394" s="257"/>
      <c r="L394" s="184"/>
      <c r="M394" s="282"/>
      <c r="N394" s="184"/>
      <c r="O394" s="823"/>
      <c r="P394" s="828">
        <f t="shared" si="19"/>
        <v>0</v>
      </c>
      <c r="S394" s="544"/>
      <c r="T394" s="545"/>
      <c r="U394" s="538"/>
    </row>
    <row r="395" spans="1:21" s="40" customFormat="1" ht="15" customHeight="1">
      <c r="A395" s="437">
        <v>3</v>
      </c>
      <c r="B395" s="47"/>
      <c r="C395" s="321">
        <v>200001</v>
      </c>
      <c r="D395" s="321">
        <v>300000</v>
      </c>
      <c r="E395" s="257"/>
      <c r="F395" s="184"/>
      <c r="G395" s="282"/>
      <c r="H395" s="184"/>
      <c r="I395" s="823"/>
      <c r="J395" s="358">
        <f t="shared" si="18"/>
        <v>0</v>
      </c>
      <c r="K395" s="257"/>
      <c r="L395" s="184"/>
      <c r="M395" s="282"/>
      <c r="N395" s="184"/>
      <c r="O395" s="823"/>
      <c r="P395" s="828">
        <f t="shared" si="19"/>
        <v>0</v>
      </c>
      <c r="S395" s="544"/>
      <c r="T395" s="545"/>
      <c r="U395" s="538"/>
    </row>
    <row r="396" spans="1:21" s="40" customFormat="1" ht="15" customHeight="1">
      <c r="A396" s="437">
        <v>4</v>
      </c>
      <c r="B396" s="47"/>
      <c r="C396" s="321">
        <v>300001</v>
      </c>
      <c r="D396" s="321">
        <v>400000</v>
      </c>
      <c r="E396" s="257"/>
      <c r="F396" s="184"/>
      <c r="G396" s="282"/>
      <c r="H396" s="184"/>
      <c r="I396" s="823"/>
      <c r="J396" s="358">
        <f t="shared" si="18"/>
        <v>0</v>
      </c>
      <c r="K396" s="257"/>
      <c r="L396" s="184"/>
      <c r="M396" s="282"/>
      <c r="N396" s="184"/>
      <c r="O396" s="823"/>
      <c r="P396" s="828">
        <f t="shared" si="19"/>
        <v>0</v>
      </c>
      <c r="S396" s="544"/>
      <c r="T396" s="545"/>
      <c r="U396" s="538"/>
    </row>
    <row r="397" spans="1:21" s="40" customFormat="1" ht="15" customHeight="1">
      <c r="A397" s="437">
        <v>5</v>
      </c>
      <c r="B397" s="47"/>
      <c r="C397" s="321">
        <v>400001</v>
      </c>
      <c r="D397" s="321">
        <v>500000</v>
      </c>
      <c r="E397" s="257"/>
      <c r="F397" s="184"/>
      <c r="G397" s="282"/>
      <c r="H397" s="184"/>
      <c r="I397" s="823"/>
      <c r="J397" s="358">
        <f t="shared" si="18"/>
        <v>0</v>
      </c>
      <c r="K397" s="257"/>
      <c r="L397" s="184"/>
      <c r="M397" s="282"/>
      <c r="N397" s="184"/>
      <c r="O397" s="823"/>
      <c r="P397" s="828">
        <f t="shared" si="19"/>
        <v>0</v>
      </c>
      <c r="S397" s="544"/>
      <c r="T397" s="545"/>
      <c r="U397" s="538"/>
    </row>
    <row r="398" spans="1:21" s="40" customFormat="1" ht="15" customHeight="1">
      <c r="A398" s="437">
        <v>6</v>
      </c>
      <c r="B398" s="47"/>
      <c r="C398" s="321">
        <v>500001</v>
      </c>
      <c r="D398" s="321">
        <v>600000</v>
      </c>
      <c r="E398" s="257"/>
      <c r="F398" s="184"/>
      <c r="G398" s="282"/>
      <c r="H398" s="184"/>
      <c r="I398" s="823"/>
      <c r="J398" s="358">
        <f t="shared" si="18"/>
        <v>0</v>
      </c>
      <c r="K398" s="257"/>
      <c r="L398" s="184"/>
      <c r="M398" s="282"/>
      <c r="N398" s="184"/>
      <c r="O398" s="823"/>
      <c r="P398" s="828">
        <f t="shared" si="19"/>
        <v>0</v>
      </c>
      <c r="S398" s="544"/>
      <c r="T398" s="545"/>
      <c r="U398" s="538"/>
    </row>
    <row r="399" spans="1:21" s="40" customFormat="1" ht="15" customHeight="1">
      <c r="A399" s="437">
        <v>7</v>
      </c>
      <c r="B399" s="47"/>
      <c r="C399" s="321">
        <v>600001</v>
      </c>
      <c r="D399" s="321">
        <v>700000</v>
      </c>
      <c r="E399" s="257"/>
      <c r="F399" s="184"/>
      <c r="G399" s="282"/>
      <c r="H399" s="184"/>
      <c r="I399" s="823"/>
      <c r="J399" s="358">
        <f t="shared" si="18"/>
        <v>0</v>
      </c>
      <c r="K399" s="257"/>
      <c r="L399" s="184"/>
      <c r="M399" s="282"/>
      <c r="N399" s="184"/>
      <c r="O399" s="823"/>
      <c r="P399" s="828">
        <f t="shared" si="19"/>
        <v>0</v>
      </c>
      <c r="S399" s="544"/>
      <c r="T399" s="545"/>
      <c r="U399" s="538"/>
    </row>
    <row r="400" spans="1:21" s="40" customFormat="1" ht="15" customHeight="1">
      <c r="A400" s="437">
        <v>8</v>
      </c>
      <c r="B400" s="47"/>
      <c r="C400" s="321">
        <v>700001</v>
      </c>
      <c r="D400" s="321">
        <v>800000</v>
      </c>
      <c r="E400" s="257"/>
      <c r="F400" s="184"/>
      <c r="G400" s="282"/>
      <c r="H400" s="184"/>
      <c r="I400" s="823"/>
      <c r="J400" s="358">
        <f t="shared" si="18"/>
        <v>0</v>
      </c>
      <c r="K400" s="257"/>
      <c r="L400" s="184"/>
      <c r="M400" s="282"/>
      <c r="N400" s="184"/>
      <c r="O400" s="823"/>
      <c r="P400" s="828">
        <f t="shared" si="19"/>
        <v>0</v>
      </c>
      <c r="S400" s="544"/>
      <c r="T400" s="545"/>
      <c r="U400" s="538"/>
    </row>
    <row r="401" spans="1:21" s="40" customFormat="1" ht="15" customHeight="1">
      <c r="A401" s="437">
        <v>9</v>
      </c>
      <c r="B401" s="47"/>
      <c r="C401" s="321">
        <v>800001</v>
      </c>
      <c r="D401" s="321">
        <v>900000</v>
      </c>
      <c r="E401" s="257"/>
      <c r="F401" s="184"/>
      <c r="G401" s="282"/>
      <c r="H401" s="184"/>
      <c r="I401" s="823"/>
      <c r="J401" s="358">
        <f t="shared" si="18"/>
        <v>0</v>
      </c>
      <c r="K401" s="257"/>
      <c r="L401" s="184"/>
      <c r="M401" s="282"/>
      <c r="N401" s="184"/>
      <c r="O401" s="823"/>
      <c r="P401" s="828">
        <f t="shared" si="19"/>
        <v>0</v>
      </c>
      <c r="S401" s="544"/>
      <c r="T401" s="545"/>
      <c r="U401" s="538"/>
    </row>
    <row r="402" spans="1:21" s="40" customFormat="1" ht="15" customHeight="1">
      <c r="A402" s="437">
        <v>10</v>
      </c>
      <c r="B402" s="47"/>
      <c r="C402" s="321">
        <v>900001</v>
      </c>
      <c r="D402" s="321">
        <v>1000000</v>
      </c>
      <c r="E402" s="257"/>
      <c r="F402" s="184"/>
      <c r="G402" s="282"/>
      <c r="H402" s="184"/>
      <c r="I402" s="823"/>
      <c r="J402" s="358">
        <f t="shared" si="18"/>
        <v>0</v>
      </c>
      <c r="K402" s="257"/>
      <c r="L402" s="184"/>
      <c r="M402" s="282"/>
      <c r="N402" s="184"/>
      <c r="O402" s="823"/>
      <c r="P402" s="828">
        <f t="shared" si="19"/>
        <v>0</v>
      </c>
      <c r="S402" s="544"/>
      <c r="T402" s="545"/>
      <c r="U402" s="538"/>
    </row>
    <row r="403" spans="1:21" s="40" customFormat="1" ht="15" customHeight="1">
      <c r="A403" s="437">
        <v>11</v>
      </c>
      <c r="B403" s="47"/>
      <c r="C403" s="321">
        <v>1000001</v>
      </c>
      <c r="D403" s="321">
        <v>1100000</v>
      </c>
      <c r="E403" s="257"/>
      <c r="F403" s="184"/>
      <c r="G403" s="282"/>
      <c r="H403" s="184"/>
      <c r="I403" s="823"/>
      <c r="J403" s="358">
        <f t="shared" si="18"/>
        <v>0</v>
      </c>
      <c r="K403" s="257"/>
      <c r="L403" s="184"/>
      <c r="M403" s="282"/>
      <c r="N403" s="184"/>
      <c r="O403" s="823"/>
      <c r="P403" s="828">
        <f t="shared" si="19"/>
        <v>0</v>
      </c>
      <c r="S403" s="544"/>
      <c r="T403" s="545"/>
      <c r="U403" s="538"/>
    </row>
    <row r="404" spans="1:21" s="40" customFormat="1" ht="15" customHeight="1">
      <c r="A404" s="437">
        <v>12</v>
      </c>
      <c r="B404" s="47"/>
      <c r="C404" s="321">
        <v>1100001</v>
      </c>
      <c r="D404" s="321">
        <v>1200000</v>
      </c>
      <c r="E404" s="257"/>
      <c r="F404" s="184"/>
      <c r="G404" s="282"/>
      <c r="H404" s="184"/>
      <c r="I404" s="823"/>
      <c r="J404" s="358">
        <f t="shared" si="18"/>
        <v>0</v>
      </c>
      <c r="K404" s="257"/>
      <c r="L404" s="184"/>
      <c r="M404" s="282"/>
      <c r="N404" s="184"/>
      <c r="O404" s="823"/>
      <c r="P404" s="828">
        <f t="shared" si="19"/>
        <v>0</v>
      </c>
      <c r="S404" s="544"/>
      <c r="T404" s="545"/>
      <c r="U404" s="538"/>
    </row>
    <row r="405" spans="1:21" s="40" customFormat="1" ht="15" customHeight="1">
      <c r="A405" s="437">
        <v>13</v>
      </c>
      <c r="B405" s="47"/>
      <c r="C405" s="321">
        <v>1200001</v>
      </c>
      <c r="D405" s="321">
        <v>1300000</v>
      </c>
      <c r="E405" s="257"/>
      <c r="F405" s="184"/>
      <c r="G405" s="282"/>
      <c r="H405" s="184"/>
      <c r="I405" s="823"/>
      <c r="J405" s="358">
        <f t="shared" si="18"/>
        <v>0</v>
      </c>
      <c r="K405" s="257"/>
      <c r="L405" s="184"/>
      <c r="M405" s="282"/>
      <c r="N405" s="184"/>
      <c r="O405" s="823"/>
      <c r="P405" s="828">
        <f t="shared" si="19"/>
        <v>0</v>
      </c>
      <c r="S405" s="544"/>
      <c r="T405" s="545"/>
      <c r="U405" s="538"/>
    </row>
    <row r="406" spans="1:21" s="40" customFormat="1" ht="15" customHeight="1">
      <c r="A406" s="437">
        <v>14</v>
      </c>
      <c r="B406" s="47"/>
      <c r="C406" s="321">
        <v>1300001</v>
      </c>
      <c r="D406" s="321">
        <v>1400000</v>
      </c>
      <c r="E406" s="257"/>
      <c r="F406" s="184"/>
      <c r="G406" s="282"/>
      <c r="H406" s="184"/>
      <c r="I406" s="823"/>
      <c r="J406" s="358">
        <f t="shared" si="18"/>
        <v>0</v>
      </c>
      <c r="K406" s="257"/>
      <c r="L406" s="184"/>
      <c r="M406" s="282"/>
      <c r="N406" s="184"/>
      <c r="O406" s="823"/>
      <c r="P406" s="828">
        <f t="shared" si="19"/>
        <v>0</v>
      </c>
      <c r="S406" s="544"/>
      <c r="T406" s="545"/>
      <c r="U406" s="538"/>
    </row>
    <row r="407" spans="1:21" s="40" customFormat="1" ht="15" customHeight="1">
      <c r="A407" s="437">
        <v>15</v>
      </c>
      <c r="B407" s="47"/>
      <c r="C407" s="321">
        <v>1400001</v>
      </c>
      <c r="D407" s="321">
        <v>1500000</v>
      </c>
      <c r="E407" s="257"/>
      <c r="F407" s="184"/>
      <c r="G407" s="282"/>
      <c r="H407" s="184"/>
      <c r="I407" s="823"/>
      <c r="J407" s="358">
        <f t="shared" si="18"/>
        <v>0</v>
      </c>
      <c r="K407" s="257"/>
      <c r="L407" s="184"/>
      <c r="M407" s="282"/>
      <c r="N407" s="184"/>
      <c r="O407" s="823"/>
      <c r="P407" s="828">
        <f t="shared" si="19"/>
        <v>0</v>
      </c>
      <c r="S407" s="544"/>
      <c r="T407" s="545"/>
      <c r="U407" s="538"/>
    </row>
    <row r="408" spans="1:21" s="40" customFormat="1" ht="15" customHeight="1">
      <c r="A408" s="437">
        <v>16</v>
      </c>
      <c r="B408" s="47"/>
      <c r="C408" s="321">
        <v>1500001</v>
      </c>
      <c r="D408" s="321">
        <v>1600000</v>
      </c>
      <c r="E408" s="257"/>
      <c r="F408" s="184"/>
      <c r="G408" s="282"/>
      <c r="H408" s="184"/>
      <c r="I408" s="823"/>
      <c r="J408" s="358">
        <f t="shared" si="18"/>
        <v>0</v>
      </c>
      <c r="K408" s="257"/>
      <c r="L408" s="184"/>
      <c r="M408" s="282"/>
      <c r="N408" s="184"/>
      <c r="O408" s="823"/>
      <c r="P408" s="828">
        <f t="shared" si="19"/>
        <v>0</v>
      </c>
      <c r="S408" s="544"/>
      <c r="T408" s="545"/>
      <c r="U408" s="538"/>
    </row>
    <row r="409" spans="1:21" s="40" customFormat="1" ht="15" customHeight="1">
      <c r="A409" s="437">
        <v>17</v>
      </c>
      <c r="B409" s="47"/>
      <c r="C409" s="321">
        <v>1600001</v>
      </c>
      <c r="D409" s="321">
        <v>1700000</v>
      </c>
      <c r="E409" s="257"/>
      <c r="F409" s="184"/>
      <c r="G409" s="282"/>
      <c r="H409" s="184"/>
      <c r="I409" s="823"/>
      <c r="J409" s="358">
        <f t="shared" si="18"/>
        <v>0</v>
      </c>
      <c r="K409" s="257"/>
      <c r="L409" s="184"/>
      <c r="M409" s="282"/>
      <c r="N409" s="184"/>
      <c r="O409" s="823"/>
      <c r="P409" s="828">
        <f t="shared" si="19"/>
        <v>0</v>
      </c>
      <c r="S409" s="544"/>
      <c r="T409" s="545"/>
      <c r="U409" s="538"/>
    </row>
    <row r="410" spans="1:21" s="40" customFormat="1" ht="15" customHeight="1">
      <c r="A410" s="437">
        <v>18</v>
      </c>
      <c r="B410" s="47"/>
      <c r="C410" s="321">
        <v>1700001</v>
      </c>
      <c r="D410" s="321">
        <v>1800000</v>
      </c>
      <c r="E410" s="257"/>
      <c r="F410" s="184"/>
      <c r="G410" s="282"/>
      <c r="H410" s="184"/>
      <c r="I410" s="823"/>
      <c r="J410" s="358">
        <f t="shared" si="18"/>
        <v>0</v>
      </c>
      <c r="K410" s="257"/>
      <c r="L410" s="184"/>
      <c r="M410" s="282"/>
      <c r="N410" s="184"/>
      <c r="O410" s="823"/>
      <c r="P410" s="828">
        <f t="shared" si="19"/>
        <v>0</v>
      </c>
      <c r="S410" s="544"/>
      <c r="T410" s="545"/>
      <c r="U410" s="538"/>
    </row>
    <row r="411" spans="1:21" s="40" customFormat="1" ht="15" customHeight="1">
      <c r="A411" s="437">
        <v>19</v>
      </c>
      <c r="B411" s="47"/>
      <c r="C411" s="321">
        <v>1800001</v>
      </c>
      <c r="D411" s="321">
        <v>1900000</v>
      </c>
      <c r="E411" s="257"/>
      <c r="F411" s="184"/>
      <c r="G411" s="282"/>
      <c r="H411" s="184"/>
      <c r="I411" s="823"/>
      <c r="J411" s="358">
        <f t="shared" si="18"/>
        <v>0</v>
      </c>
      <c r="K411" s="257"/>
      <c r="L411" s="184"/>
      <c r="M411" s="282"/>
      <c r="N411" s="184"/>
      <c r="O411" s="823"/>
      <c r="P411" s="828">
        <f t="shared" si="19"/>
        <v>0</v>
      </c>
      <c r="S411" s="544"/>
      <c r="T411" s="545"/>
      <c r="U411" s="538"/>
    </row>
    <row r="412" spans="1:21" s="40" customFormat="1" ht="15" customHeight="1">
      <c r="A412" s="437">
        <v>20</v>
      </c>
      <c r="B412" s="47"/>
      <c r="C412" s="321">
        <v>1900001</v>
      </c>
      <c r="D412" s="321">
        <v>2000000</v>
      </c>
      <c r="E412" s="257"/>
      <c r="F412" s="184"/>
      <c r="G412" s="282"/>
      <c r="H412" s="184"/>
      <c r="I412" s="823"/>
      <c r="J412" s="358">
        <f t="shared" si="18"/>
        <v>0</v>
      </c>
      <c r="K412" s="257"/>
      <c r="L412" s="184"/>
      <c r="M412" s="282"/>
      <c r="N412" s="184"/>
      <c r="O412" s="823"/>
      <c r="P412" s="828">
        <f t="shared" si="19"/>
        <v>0</v>
      </c>
      <c r="S412" s="544"/>
      <c r="T412" s="545"/>
      <c r="U412" s="538"/>
    </row>
    <row r="413" spans="1:21" s="40" customFormat="1" ht="15" customHeight="1">
      <c r="A413" s="437">
        <v>21</v>
      </c>
      <c r="B413" s="47"/>
      <c r="C413" s="321">
        <v>2000001</v>
      </c>
      <c r="D413" s="321">
        <v>2100000</v>
      </c>
      <c r="E413" s="257"/>
      <c r="F413" s="184"/>
      <c r="G413" s="282"/>
      <c r="H413" s="184"/>
      <c r="I413" s="823"/>
      <c r="J413" s="358">
        <f t="shared" si="18"/>
        <v>0</v>
      </c>
      <c r="K413" s="257"/>
      <c r="L413" s="184"/>
      <c r="M413" s="282"/>
      <c r="N413" s="184"/>
      <c r="O413" s="823"/>
      <c r="P413" s="828">
        <f t="shared" si="19"/>
        <v>0</v>
      </c>
      <c r="S413" s="544"/>
      <c r="T413" s="545"/>
      <c r="U413" s="538"/>
    </row>
    <row r="414" spans="1:21" s="40" customFormat="1" ht="15" customHeight="1">
      <c r="A414" s="437">
        <v>22</v>
      </c>
      <c r="B414" s="47"/>
      <c r="C414" s="321">
        <v>2100001</v>
      </c>
      <c r="D414" s="321">
        <v>2200000</v>
      </c>
      <c r="E414" s="257"/>
      <c r="F414" s="184"/>
      <c r="G414" s="282"/>
      <c r="H414" s="184"/>
      <c r="I414" s="823"/>
      <c r="J414" s="358">
        <f t="shared" si="18"/>
        <v>0</v>
      </c>
      <c r="K414" s="257"/>
      <c r="L414" s="184"/>
      <c r="M414" s="282"/>
      <c r="N414" s="184"/>
      <c r="O414" s="823"/>
      <c r="P414" s="828">
        <f t="shared" si="19"/>
        <v>0</v>
      </c>
      <c r="S414" s="544"/>
      <c r="T414" s="545"/>
      <c r="U414" s="538"/>
    </row>
    <row r="415" spans="1:21" s="40" customFormat="1" ht="15" customHeight="1">
      <c r="A415" s="437">
        <v>23</v>
      </c>
      <c r="B415" s="47"/>
      <c r="C415" s="321">
        <v>2200001</v>
      </c>
      <c r="D415" s="321">
        <v>2300000</v>
      </c>
      <c r="E415" s="257"/>
      <c r="F415" s="184"/>
      <c r="G415" s="282"/>
      <c r="H415" s="184"/>
      <c r="I415" s="823"/>
      <c r="J415" s="358">
        <f t="shared" si="18"/>
        <v>0</v>
      </c>
      <c r="K415" s="257"/>
      <c r="L415" s="184"/>
      <c r="M415" s="282"/>
      <c r="N415" s="184"/>
      <c r="O415" s="823"/>
      <c r="P415" s="828">
        <f t="shared" si="19"/>
        <v>0</v>
      </c>
      <c r="S415" s="544"/>
      <c r="T415" s="545"/>
      <c r="U415" s="538"/>
    </row>
    <row r="416" spans="1:21" s="40" customFormat="1" ht="15" customHeight="1">
      <c r="A416" s="437">
        <v>24</v>
      </c>
      <c r="B416" s="47"/>
      <c r="C416" s="321">
        <v>2300001</v>
      </c>
      <c r="D416" s="321">
        <v>2400000</v>
      </c>
      <c r="E416" s="257"/>
      <c r="F416" s="184"/>
      <c r="G416" s="282"/>
      <c r="H416" s="184"/>
      <c r="I416" s="823"/>
      <c r="J416" s="358">
        <f t="shared" si="18"/>
        <v>0</v>
      </c>
      <c r="K416" s="257"/>
      <c r="L416" s="184"/>
      <c r="M416" s="282"/>
      <c r="N416" s="184"/>
      <c r="O416" s="823"/>
      <c r="P416" s="828">
        <f t="shared" si="19"/>
        <v>0</v>
      </c>
      <c r="S416" s="544"/>
      <c r="T416" s="545"/>
      <c r="U416" s="538"/>
    </row>
    <row r="417" spans="1:21" s="40" customFormat="1" ht="15" customHeight="1">
      <c r="A417" s="437">
        <v>25</v>
      </c>
      <c r="B417" s="47"/>
      <c r="C417" s="321">
        <v>2400001</v>
      </c>
      <c r="D417" s="321">
        <v>2500000</v>
      </c>
      <c r="E417" s="257"/>
      <c r="F417" s="184"/>
      <c r="G417" s="282"/>
      <c r="H417" s="184"/>
      <c r="I417" s="823"/>
      <c r="J417" s="358">
        <f t="shared" si="18"/>
        <v>0</v>
      </c>
      <c r="K417" s="257"/>
      <c r="L417" s="184"/>
      <c r="M417" s="282"/>
      <c r="N417" s="184"/>
      <c r="O417" s="823"/>
      <c r="P417" s="828">
        <f t="shared" si="19"/>
        <v>0</v>
      </c>
      <c r="S417" s="544"/>
      <c r="T417" s="545"/>
      <c r="U417" s="538"/>
    </row>
    <row r="418" spans="1:21" s="40" customFormat="1" ht="15" customHeight="1">
      <c r="A418" s="437">
        <v>26</v>
      </c>
      <c r="B418" s="47"/>
      <c r="C418" s="998" t="s">
        <v>242</v>
      </c>
      <c r="D418" s="999"/>
      <c r="E418" s="257"/>
      <c r="F418" s="184"/>
      <c r="G418" s="282"/>
      <c r="H418" s="184"/>
      <c r="I418" s="823"/>
      <c r="J418" s="358">
        <f t="shared" si="18"/>
        <v>0</v>
      </c>
      <c r="K418" s="257"/>
      <c r="L418" s="184"/>
      <c r="M418" s="282"/>
      <c r="N418" s="184"/>
      <c r="O418" s="823"/>
      <c r="P418" s="828">
        <f t="shared" si="19"/>
        <v>0</v>
      </c>
      <c r="S418" s="544"/>
      <c r="T418" s="545"/>
      <c r="U418" s="538"/>
    </row>
    <row r="419" spans="1:21" s="40" customFormat="1" ht="3" customHeight="1">
      <c r="A419" s="147"/>
      <c r="B419" s="47"/>
      <c r="C419" s="396"/>
      <c r="D419" s="445"/>
      <c r="E419" s="257"/>
      <c r="F419" s="121"/>
      <c r="G419" s="282"/>
      <c r="H419" s="121"/>
      <c r="I419" s="823"/>
      <c r="J419" s="825"/>
      <c r="K419" s="257"/>
      <c r="L419" s="121"/>
      <c r="M419" s="282"/>
      <c r="N419" s="121"/>
      <c r="O419" s="823"/>
      <c r="P419" s="829"/>
      <c r="S419" s="544"/>
      <c r="T419" s="545"/>
      <c r="U419" s="538"/>
    </row>
    <row r="420" spans="1:21" s="40" customFormat="1" ht="21" customHeight="1" thickBot="1">
      <c r="A420" s="447">
        <v>27</v>
      </c>
      <c r="B420" s="185"/>
      <c r="C420" s="185" t="s">
        <v>84</v>
      </c>
      <c r="D420" s="185"/>
      <c r="E420" s="261"/>
      <c r="F420" s="182">
        <f>SUM(F392:F419)</f>
        <v>0</v>
      </c>
      <c r="G420" s="305"/>
      <c r="H420" s="182">
        <f>SUM(H392:H419)</f>
        <v>0</v>
      </c>
      <c r="I420" s="824"/>
      <c r="J420" s="826">
        <f>IF(F420=0,0,H420/F420)</f>
        <v>0</v>
      </c>
      <c r="K420" s="261"/>
      <c r="L420" s="182">
        <f>SUM(L392:L419)</f>
        <v>0</v>
      </c>
      <c r="M420" s="305"/>
      <c r="N420" s="182">
        <f>SUM(N392:N419)</f>
        <v>0</v>
      </c>
      <c r="O420" s="824"/>
      <c r="P420" s="830">
        <f>IF(L420=0,0,N420/L420)</f>
        <v>0</v>
      </c>
      <c r="S420" s="544"/>
      <c r="T420" s="545"/>
      <c r="U420" s="538"/>
    </row>
    <row r="421" spans="1:22" s="40" customFormat="1" ht="21" customHeight="1" thickBot="1" thickTop="1">
      <c r="A421" s="35"/>
      <c r="B421" s="35"/>
      <c r="C421" s="35"/>
      <c r="D421" s="35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 s="546"/>
      <c r="T421" s="547"/>
      <c r="U421" s="548"/>
      <c r="V421"/>
    </row>
    <row r="422" spans="1:20" ht="13.5" thickBot="1">
      <c r="A422" s="35"/>
      <c r="B422" s="35"/>
      <c r="C422" s="708"/>
      <c r="D422" s="708"/>
      <c r="S422" s="1006" t="s">
        <v>161</v>
      </c>
      <c r="T422" s="1007"/>
    </row>
    <row r="423" spans="1:20" ht="12.75">
      <c r="A423" s="35"/>
      <c r="B423" s="35"/>
      <c r="C423" s="708"/>
      <c r="D423" s="708"/>
      <c r="S423" s="315"/>
      <c r="T423" s="319"/>
    </row>
    <row r="424" spans="1:20" ht="12.75">
      <c r="A424" s="35"/>
      <c r="B424" s="35"/>
      <c r="C424" s="708"/>
      <c r="D424" s="708"/>
      <c r="S424" s="315">
        <v>1</v>
      </c>
      <c r="T424" s="316" t="s">
        <v>98</v>
      </c>
    </row>
    <row r="425" spans="1:20" ht="12.75">
      <c r="A425" s="35"/>
      <c r="B425" s="35"/>
      <c r="C425" s="708"/>
      <c r="D425" s="708"/>
      <c r="S425" s="315">
        <v>2</v>
      </c>
      <c r="T425" s="316" t="s">
        <v>99</v>
      </c>
    </row>
    <row r="426" spans="1:20" ht="12.75">
      <c r="A426" s="35"/>
      <c r="B426" s="35"/>
      <c r="C426" s="708"/>
      <c r="D426" s="708"/>
      <c r="S426" s="315">
        <v>3</v>
      </c>
      <c r="T426" s="316" t="s">
        <v>100</v>
      </c>
    </row>
    <row r="427" spans="1:20" ht="12.75">
      <c r="A427" s="35"/>
      <c r="B427" s="35"/>
      <c r="C427" s="708"/>
      <c r="D427" s="708"/>
      <c r="S427" s="315">
        <v>4</v>
      </c>
      <c r="T427" s="316" t="s">
        <v>101</v>
      </c>
    </row>
    <row r="428" spans="1:20" ht="12.75">
      <c r="A428" s="35"/>
      <c r="B428" s="35"/>
      <c r="C428" s="708"/>
      <c r="D428" s="708"/>
      <c r="S428" s="315">
        <v>5</v>
      </c>
      <c r="T428" s="316" t="s">
        <v>102</v>
      </c>
    </row>
    <row r="429" spans="1:20" ht="12.75">
      <c r="A429" s="35"/>
      <c r="B429" s="35"/>
      <c r="C429" s="708"/>
      <c r="D429" s="708"/>
      <c r="S429" s="315">
        <v>6</v>
      </c>
      <c r="T429" s="316" t="s">
        <v>103</v>
      </c>
    </row>
    <row r="430" spans="1:20" ht="12.75">
      <c r="A430" s="35"/>
      <c r="B430" s="35"/>
      <c r="C430" s="708"/>
      <c r="D430" s="708"/>
      <c r="S430" s="315">
        <v>7</v>
      </c>
      <c r="T430" s="316" t="s">
        <v>104</v>
      </c>
    </row>
    <row r="431" spans="1:20" ht="12.75">
      <c r="A431" s="35"/>
      <c r="B431" s="35"/>
      <c r="C431" s="708"/>
      <c r="D431" s="708"/>
      <c r="S431" s="331">
        <v>8</v>
      </c>
      <c r="T431" s="332" t="s">
        <v>105</v>
      </c>
    </row>
    <row r="432" spans="1:20" ht="12.75">
      <c r="A432" s="35"/>
      <c r="B432" s="35"/>
      <c r="C432" s="708"/>
      <c r="D432" s="708"/>
      <c r="S432" s="315">
        <v>9</v>
      </c>
      <c r="T432" s="316" t="s">
        <v>106</v>
      </c>
    </row>
    <row r="433" spans="1:20" ht="12.75">
      <c r="A433" s="35"/>
      <c r="B433" s="35"/>
      <c r="C433" s="708"/>
      <c r="D433" s="708"/>
      <c r="S433" s="315">
        <v>10</v>
      </c>
      <c r="T433" s="316" t="s">
        <v>107</v>
      </c>
    </row>
    <row r="434" spans="1:20" ht="12.75">
      <c r="A434" s="35"/>
      <c r="B434" s="35"/>
      <c r="C434" s="708"/>
      <c r="D434" s="708"/>
      <c r="S434" s="315">
        <v>11</v>
      </c>
      <c r="T434" s="316" t="s">
        <v>108</v>
      </c>
    </row>
    <row r="435" spans="1:20" ht="12.75">
      <c r="A435" s="35"/>
      <c r="B435" s="35"/>
      <c r="C435" s="708"/>
      <c r="D435" s="708"/>
      <c r="S435" s="315">
        <v>12</v>
      </c>
      <c r="T435" s="316" t="s">
        <v>109</v>
      </c>
    </row>
    <row r="436" spans="1:20" ht="12.75">
      <c r="A436" s="35"/>
      <c r="B436" s="35"/>
      <c r="C436" s="708"/>
      <c r="D436" s="708"/>
      <c r="S436" s="315">
        <v>13</v>
      </c>
      <c r="T436" s="316" t="s">
        <v>110</v>
      </c>
    </row>
    <row r="437" spans="1:20" ht="12.75">
      <c r="A437" s="35"/>
      <c r="B437" s="35"/>
      <c r="C437" s="708"/>
      <c r="D437" s="708"/>
      <c r="S437" s="315">
        <v>14</v>
      </c>
      <c r="T437" s="316" t="s">
        <v>111</v>
      </c>
    </row>
    <row r="438" spans="1:20" ht="12.75">
      <c r="A438" s="35"/>
      <c r="B438" s="35"/>
      <c r="C438" s="708"/>
      <c r="D438" s="708"/>
      <c r="S438" s="315">
        <v>15</v>
      </c>
      <c r="T438" s="316" t="s">
        <v>112</v>
      </c>
    </row>
    <row r="439" spans="1:20" ht="12.75">
      <c r="A439" s="35"/>
      <c r="B439" s="35"/>
      <c r="C439" s="708"/>
      <c r="D439" s="708"/>
      <c r="S439" s="315">
        <v>16</v>
      </c>
      <c r="T439" s="316" t="s">
        <v>113</v>
      </c>
    </row>
    <row r="440" spans="1:20" ht="12.75">
      <c r="A440" s="35"/>
      <c r="B440" s="35"/>
      <c r="C440" s="708"/>
      <c r="D440" s="708"/>
      <c r="S440" s="315">
        <v>17</v>
      </c>
      <c r="T440" s="316" t="s">
        <v>114</v>
      </c>
    </row>
    <row r="441" spans="1:20" ht="12.75">
      <c r="A441" s="35"/>
      <c r="B441" s="35"/>
      <c r="C441" s="708"/>
      <c r="D441" s="708"/>
      <c r="S441" s="315">
        <v>18</v>
      </c>
      <c r="T441" s="316" t="s">
        <v>115</v>
      </c>
    </row>
    <row r="442" spans="1:20" ht="12.75">
      <c r="A442" s="35"/>
      <c r="B442" s="35"/>
      <c r="C442" s="708"/>
      <c r="D442" s="708"/>
      <c r="S442" s="315">
        <v>19</v>
      </c>
      <c r="T442" s="316" t="s">
        <v>116</v>
      </c>
    </row>
    <row r="443" spans="1:20" ht="12.75">
      <c r="A443" s="35"/>
      <c r="B443" s="35"/>
      <c r="C443" s="708"/>
      <c r="D443" s="708"/>
      <c r="S443" s="315">
        <v>20</v>
      </c>
      <c r="T443" s="316" t="s">
        <v>117</v>
      </c>
    </row>
    <row r="444" spans="1:20" ht="12.75">
      <c r="A444" s="35"/>
      <c r="B444" s="35"/>
      <c r="C444" s="708"/>
      <c r="D444" s="708"/>
      <c r="S444" s="315">
        <v>21</v>
      </c>
      <c r="T444" s="316" t="s">
        <v>118</v>
      </c>
    </row>
    <row r="445" spans="1:20" ht="12.75">
      <c r="A445" s="35"/>
      <c r="B445" s="35"/>
      <c r="C445" s="708"/>
      <c r="D445" s="708"/>
      <c r="S445" s="315">
        <v>22</v>
      </c>
      <c r="T445" s="316" t="s">
        <v>119</v>
      </c>
    </row>
    <row r="446" spans="1:20" ht="12.75">
      <c r="A446" s="35"/>
      <c r="B446" s="35"/>
      <c r="C446" s="708"/>
      <c r="D446" s="708"/>
      <c r="S446" s="315">
        <v>23</v>
      </c>
      <c r="T446" s="316" t="s">
        <v>120</v>
      </c>
    </row>
    <row r="447" spans="1:20" ht="12.75">
      <c r="A447" s="35"/>
      <c r="B447" s="35"/>
      <c r="C447" s="708"/>
      <c r="D447" s="708"/>
      <c r="S447" s="315">
        <v>24</v>
      </c>
      <c r="T447" s="316" t="s">
        <v>121</v>
      </c>
    </row>
    <row r="448" spans="1:20" ht="12.75">
      <c r="A448" s="35"/>
      <c r="B448" s="35"/>
      <c r="C448" s="708"/>
      <c r="D448" s="708"/>
      <c r="S448" s="331">
        <v>25</v>
      </c>
      <c r="T448" s="316" t="s">
        <v>122</v>
      </c>
    </row>
    <row r="449" spans="1:20" ht="12.75">
      <c r="A449" s="35"/>
      <c r="B449" s="35"/>
      <c r="C449" s="708"/>
      <c r="D449" s="708"/>
      <c r="S449" s="315">
        <v>26</v>
      </c>
      <c r="T449" s="316" t="s">
        <v>123</v>
      </c>
    </row>
    <row r="450" spans="1:20" ht="12.75">
      <c r="A450" s="35"/>
      <c r="B450" s="35"/>
      <c r="C450" s="708"/>
      <c r="D450" s="708"/>
      <c r="S450" s="315">
        <v>27</v>
      </c>
      <c r="T450" s="316" t="s">
        <v>124</v>
      </c>
    </row>
    <row r="451" spans="1:20" ht="12.75">
      <c r="A451" s="35"/>
      <c r="B451" s="35"/>
      <c r="C451" s="708"/>
      <c r="D451" s="708"/>
      <c r="S451" s="315">
        <v>28</v>
      </c>
      <c r="T451" s="316" t="s">
        <v>125</v>
      </c>
    </row>
    <row r="452" spans="1:20" ht="12.75">
      <c r="A452" s="35"/>
      <c r="B452" s="35"/>
      <c r="C452" s="708"/>
      <c r="D452" s="708"/>
      <c r="S452" s="315">
        <v>29</v>
      </c>
      <c r="T452" s="316" t="s">
        <v>126</v>
      </c>
    </row>
    <row r="453" spans="1:20" ht="12.75">
      <c r="A453" s="35"/>
      <c r="B453" s="35"/>
      <c r="C453" s="708"/>
      <c r="D453" s="708"/>
      <c r="S453" s="315">
        <v>30</v>
      </c>
      <c r="T453" s="316" t="s">
        <v>127</v>
      </c>
    </row>
    <row r="454" spans="1:20" ht="12.75">
      <c r="A454" s="35"/>
      <c r="B454" s="35"/>
      <c r="C454" s="708"/>
      <c r="D454" s="708"/>
      <c r="S454" s="315">
        <v>31</v>
      </c>
      <c r="T454" s="316" t="s">
        <v>128</v>
      </c>
    </row>
    <row r="455" spans="1:20" ht="12.75">
      <c r="A455" s="35"/>
      <c r="B455" s="35"/>
      <c r="C455" s="708"/>
      <c r="D455" s="708"/>
      <c r="S455" s="315">
        <v>32</v>
      </c>
      <c r="T455" s="316" t="s">
        <v>129</v>
      </c>
    </row>
    <row r="456" spans="1:20" ht="12.75">
      <c r="A456" s="35"/>
      <c r="B456" s="35"/>
      <c r="C456" s="708"/>
      <c r="D456" s="708"/>
      <c r="S456" s="315">
        <v>33</v>
      </c>
      <c r="T456" s="316" t="s">
        <v>130</v>
      </c>
    </row>
    <row r="457" spans="1:20" ht="12.75">
      <c r="A457" s="35"/>
      <c r="B457" s="35"/>
      <c r="C457" s="708"/>
      <c r="D457" s="708"/>
      <c r="S457" s="315">
        <v>34</v>
      </c>
      <c r="T457" s="316" t="s">
        <v>131</v>
      </c>
    </row>
    <row r="458" spans="1:20" ht="12.75">
      <c r="A458" s="35"/>
      <c r="B458" s="35"/>
      <c r="C458" s="708"/>
      <c r="D458" s="708"/>
      <c r="S458" s="315">
        <v>35</v>
      </c>
      <c r="T458" s="316" t="s">
        <v>132</v>
      </c>
    </row>
    <row r="459" spans="1:20" ht="12.75">
      <c r="A459" s="35"/>
      <c r="B459" s="35"/>
      <c r="C459" s="708"/>
      <c r="D459" s="708"/>
      <c r="S459" s="315">
        <v>36</v>
      </c>
      <c r="T459" s="316" t="s">
        <v>133</v>
      </c>
    </row>
    <row r="460" spans="1:20" ht="12.75">
      <c r="A460" s="35"/>
      <c r="B460" s="35"/>
      <c r="C460" s="708"/>
      <c r="D460" s="708"/>
      <c r="S460" s="315">
        <v>37</v>
      </c>
      <c r="T460" s="316" t="s">
        <v>134</v>
      </c>
    </row>
    <row r="461" spans="1:20" ht="12.75">
      <c r="A461" s="35"/>
      <c r="B461" s="35"/>
      <c r="C461" s="708"/>
      <c r="D461" s="708"/>
      <c r="S461" s="315">
        <v>38</v>
      </c>
      <c r="T461" s="316" t="s">
        <v>135</v>
      </c>
    </row>
    <row r="462" spans="1:20" ht="12.75">
      <c r="A462" s="35"/>
      <c r="B462" s="35"/>
      <c r="C462" s="708"/>
      <c r="D462" s="708"/>
      <c r="S462" s="315">
        <v>39</v>
      </c>
      <c r="T462" s="316" t="s">
        <v>136</v>
      </c>
    </row>
    <row r="463" spans="1:20" ht="12.75">
      <c r="A463" s="35"/>
      <c r="B463" s="35"/>
      <c r="C463" s="708"/>
      <c r="D463" s="708"/>
      <c r="S463" s="315">
        <v>40</v>
      </c>
      <c r="T463" s="316" t="s">
        <v>137</v>
      </c>
    </row>
    <row r="464" spans="1:20" ht="12.75">
      <c r="A464" s="35"/>
      <c r="B464" s="35"/>
      <c r="C464" s="708"/>
      <c r="D464" s="708"/>
      <c r="S464" s="315">
        <v>41</v>
      </c>
      <c r="T464" s="316" t="s">
        <v>138</v>
      </c>
    </row>
    <row r="465" spans="1:20" ht="12.75">
      <c r="A465" s="35"/>
      <c r="B465" s="35"/>
      <c r="C465" s="708"/>
      <c r="D465" s="708"/>
      <c r="S465" s="315">
        <v>42</v>
      </c>
      <c r="T465" s="316" t="s">
        <v>139</v>
      </c>
    </row>
    <row r="466" spans="1:20" ht="12.75">
      <c r="A466" s="35"/>
      <c r="B466" s="35"/>
      <c r="C466" s="708"/>
      <c r="D466" s="708"/>
      <c r="S466" s="315">
        <v>43</v>
      </c>
      <c r="T466" s="316" t="s">
        <v>140</v>
      </c>
    </row>
    <row r="467" spans="1:20" ht="12.75">
      <c r="A467" s="35"/>
      <c r="B467" s="35"/>
      <c r="C467" s="708"/>
      <c r="D467" s="708"/>
      <c r="S467" s="315">
        <v>44</v>
      </c>
      <c r="T467" s="316" t="s">
        <v>141</v>
      </c>
    </row>
    <row r="468" spans="1:20" ht="12.75">
      <c r="A468" s="35"/>
      <c r="B468" s="35"/>
      <c r="C468" s="708"/>
      <c r="D468" s="708"/>
      <c r="S468" s="315">
        <v>45</v>
      </c>
      <c r="T468" s="316" t="s">
        <v>142</v>
      </c>
    </row>
    <row r="469" spans="1:20" ht="12.75">
      <c r="A469" s="35"/>
      <c r="B469" s="35"/>
      <c r="C469" s="708"/>
      <c r="D469" s="708"/>
      <c r="S469" s="315">
        <v>46</v>
      </c>
      <c r="T469" s="316" t="s">
        <v>143</v>
      </c>
    </row>
    <row r="470" spans="1:20" ht="12.75">
      <c r="A470" s="35"/>
      <c r="B470" s="35"/>
      <c r="C470" s="708"/>
      <c r="D470" s="708"/>
      <c r="S470" s="315">
        <v>47</v>
      </c>
      <c r="T470" s="316" t="s">
        <v>144</v>
      </c>
    </row>
    <row r="471" spans="1:20" ht="12.75">
      <c r="A471" s="35"/>
      <c r="B471" s="35"/>
      <c r="C471" s="708"/>
      <c r="D471" s="708"/>
      <c r="S471" s="315">
        <v>48</v>
      </c>
      <c r="T471" s="316" t="s">
        <v>145</v>
      </c>
    </row>
    <row r="472" spans="19:20" ht="12.75">
      <c r="S472" s="315">
        <v>49</v>
      </c>
      <c r="T472" s="316" t="s">
        <v>146</v>
      </c>
    </row>
    <row r="473" spans="19:20" ht="12.75">
      <c r="S473" s="315">
        <v>50</v>
      </c>
      <c r="T473" s="316" t="s">
        <v>147</v>
      </c>
    </row>
    <row r="474" spans="19:20" ht="12.75">
      <c r="S474" s="331">
        <v>51</v>
      </c>
      <c r="T474" s="332" t="s">
        <v>148</v>
      </c>
    </row>
    <row r="475" spans="19:20" ht="12.75">
      <c r="S475" s="315">
        <v>52</v>
      </c>
      <c r="T475" s="316" t="s">
        <v>149</v>
      </c>
    </row>
    <row r="476" spans="19:20" ht="12.75">
      <c r="S476" s="315">
        <v>53</v>
      </c>
      <c r="T476" s="316" t="s">
        <v>150</v>
      </c>
    </row>
    <row r="477" spans="19:20" ht="12.75">
      <c r="S477" s="315">
        <v>54</v>
      </c>
      <c r="T477" s="316" t="s">
        <v>151</v>
      </c>
    </row>
    <row r="478" spans="19:20" ht="12.75">
      <c r="S478" s="315">
        <v>55</v>
      </c>
      <c r="T478" s="316" t="s">
        <v>152</v>
      </c>
    </row>
    <row r="479" spans="19:20" ht="12.75">
      <c r="S479" s="315">
        <v>56</v>
      </c>
      <c r="T479" s="316" t="s">
        <v>153</v>
      </c>
    </row>
    <row r="480" spans="19:20" ht="12.75">
      <c r="S480" s="315">
        <v>57</v>
      </c>
      <c r="T480" s="316" t="s">
        <v>154</v>
      </c>
    </row>
    <row r="481" spans="19:20" ht="12.75">
      <c r="S481" s="317">
        <v>58</v>
      </c>
      <c r="T481" s="318" t="s">
        <v>155</v>
      </c>
    </row>
    <row r="482" spans="19:20" ht="12.75">
      <c r="S482"/>
      <c r="T482"/>
    </row>
    <row r="483" spans="19:20" ht="12.75">
      <c r="S483"/>
      <c r="T483"/>
    </row>
    <row r="484" spans="19:20" ht="12.75">
      <c r="S484"/>
      <c r="T484"/>
    </row>
    <row r="485" spans="19:20" ht="12.75">
      <c r="S485"/>
      <c r="T485"/>
    </row>
    <row r="486" spans="19:20" ht="12.75">
      <c r="S486"/>
      <c r="T486"/>
    </row>
    <row r="487" spans="19:20" ht="12.75">
      <c r="S487"/>
      <c r="T487"/>
    </row>
    <row r="488" spans="19:20" ht="12.75">
      <c r="S488"/>
      <c r="T488"/>
    </row>
    <row r="489" spans="19:20" ht="12.75">
      <c r="S489"/>
      <c r="T489"/>
    </row>
    <row r="490" spans="19:20" ht="12.75">
      <c r="S490"/>
      <c r="T490"/>
    </row>
    <row r="491" spans="19:20" ht="12.75">
      <c r="S491"/>
      <c r="T491"/>
    </row>
    <row r="492" spans="19:20" ht="12.75">
      <c r="S492"/>
      <c r="T492"/>
    </row>
    <row r="493" spans="19:20" ht="12.75">
      <c r="S493"/>
      <c r="T493"/>
    </row>
    <row r="494" spans="19:20" ht="12.75">
      <c r="S494"/>
      <c r="T494"/>
    </row>
    <row r="495" spans="19:20" ht="12.75">
      <c r="S495"/>
      <c r="T495"/>
    </row>
    <row r="496" spans="19:20" ht="12.75">
      <c r="S496"/>
      <c r="T496"/>
    </row>
    <row r="497" spans="19:20" ht="12.75">
      <c r="S497"/>
      <c r="T497"/>
    </row>
    <row r="498" spans="19:20" ht="12.75">
      <c r="S498"/>
      <c r="T498"/>
    </row>
    <row r="499" spans="19:20" ht="12.75">
      <c r="S499"/>
      <c r="T499"/>
    </row>
    <row r="500" spans="19:20" ht="12.75">
      <c r="S500"/>
      <c r="T500"/>
    </row>
    <row r="501" spans="19:20" ht="12.75">
      <c r="S501"/>
      <c r="T501"/>
    </row>
    <row r="502" spans="19:20" ht="12.75">
      <c r="S502"/>
      <c r="T502"/>
    </row>
    <row r="503" spans="19:20" ht="12.75">
      <c r="S503"/>
      <c r="T503"/>
    </row>
    <row r="504" spans="19:20" ht="12.75">
      <c r="S504"/>
      <c r="T504"/>
    </row>
    <row r="505" spans="19:20" ht="12.75">
      <c r="S505"/>
      <c r="T505"/>
    </row>
    <row r="506" spans="19:20" ht="12.75">
      <c r="S506"/>
      <c r="T506"/>
    </row>
    <row r="507" spans="19:20" ht="12.75">
      <c r="S507"/>
      <c r="T507"/>
    </row>
    <row r="508" spans="19:20" ht="12.75">
      <c r="S508"/>
      <c r="T508"/>
    </row>
    <row r="509" spans="19:20" ht="12.75">
      <c r="S509"/>
      <c r="T509"/>
    </row>
    <row r="510" spans="19:20" ht="12.75">
      <c r="S510"/>
      <c r="T510"/>
    </row>
    <row r="511" spans="19:20" ht="12.75">
      <c r="S511"/>
      <c r="T511"/>
    </row>
    <row r="512" spans="19:20" ht="12.75">
      <c r="S512"/>
      <c r="T512"/>
    </row>
    <row r="513" spans="19:20" ht="12.75">
      <c r="S513"/>
      <c r="T513"/>
    </row>
    <row r="514" spans="19:20" ht="12.75">
      <c r="S514"/>
      <c r="T514"/>
    </row>
    <row r="515" spans="19:20" ht="12.75">
      <c r="S515"/>
      <c r="T515"/>
    </row>
    <row r="516" spans="19:20" ht="12.75">
      <c r="S516"/>
      <c r="T516"/>
    </row>
    <row r="517" spans="19:20" ht="12.75">
      <c r="S517"/>
      <c r="T517"/>
    </row>
    <row r="518" spans="19:20" ht="12.75">
      <c r="S518"/>
      <c r="T518"/>
    </row>
    <row r="519" spans="19:20" ht="12.75">
      <c r="S519"/>
      <c r="T519"/>
    </row>
    <row r="520" spans="19:20" ht="12.75">
      <c r="S520"/>
      <c r="T520"/>
    </row>
    <row r="521" spans="19:20" ht="12.75">
      <c r="S521"/>
      <c r="T521"/>
    </row>
    <row r="522" spans="19:20" ht="12.75">
      <c r="S522"/>
      <c r="T522"/>
    </row>
    <row r="523" spans="19:20" ht="12.75">
      <c r="S523"/>
      <c r="T523"/>
    </row>
    <row r="524" spans="19:20" ht="12.75">
      <c r="S524"/>
      <c r="T524"/>
    </row>
    <row r="525" spans="19:20" ht="12.75">
      <c r="S525"/>
      <c r="T525"/>
    </row>
    <row r="526" spans="19:20" ht="12.75">
      <c r="S526"/>
      <c r="T526"/>
    </row>
    <row r="527" spans="19:20" ht="12.75">
      <c r="S527"/>
      <c r="T527"/>
    </row>
    <row r="528" spans="19:20" ht="12.75">
      <c r="S528"/>
      <c r="T528"/>
    </row>
    <row r="529" spans="19:20" ht="12.75">
      <c r="S529"/>
      <c r="T529"/>
    </row>
    <row r="530" spans="19:20" ht="12.75">
      <c r="S530"/>
      <c r="T530"/>
    </row>
    <row r="531" spans="19:20" ht="12.75">
      <c r="S531"/>
      <c r="T531"/>
    </row>
    <row r="532" spans="19:20" ht="12.75">
      <c r="S532"/>
      <c r="T532"/>
    </row>
    <row r="533" spans="19:20" ht="12.75">
      <c r="S533"/>
      <c r="T533"/>
    </row>
    <row r="534" spans="19:20" ht="12.75">
      <c r="S534"/>
      <c r="T534"/>
    </row>
    <row r="535" spans="19:20" ht="12.75">
      <c r="S535"/>
      <c r="T535"/>
    </row>
    <row r="536" spans="19:20" ht="12.75">
      <c r="S536"/>
      <c r="T536"/>
    </row>
    <row r="537" spans="19:20" ht="12.75">
      <c r="S537"/>
      <c r="T537"/>
    </row>
    <row r="538" spans="19:20" ht="12.75">
      <c r="S538"/>
      <c r="T538"/>
    </row>
    <row r="539" spans="19:20" ht="12.75">
      <c r="S539"/>
      <c r="T539"/>
    </row>
    <row r="540" spans="19:20" ht="12.75">
      <c r="S540"/>
      <c r="T540"/>
    </row>
    <row r="541" spans="19:20" ht="12.75">
      <c r="S541"/>
      <c r="T541"/>
    </row>
    <row r="542" spans="19:20" ht="12.75">
      <c r="S542"/>
      <c r="T542"/>
    </row>
    <row r="543" spans="19:20" ht="12.75">
      <c r="S543"/>
      <c r="T543"/>
    </row>
    <row r="544" spans="19:20" ht="12.75">
      <c r="S544"/>
      <c r="T544"/>
    </row>
    <row r="545" spans="19:20" ht="12.75">
      <c r="S545"/>
      <c r="T545"/>
    </row>
    <row r="546" spans="19:20" ht="12.75">
      <c r="S546"/>
      <c r="T546"/>
    </row>
    <row r="547" spans="19:20" ht="12.75">
      <c r="S547"/>
      <c r="T547"/>
    </row>
    <row r="548" spans="19:20" ht="12.75">
      <c r="S548"/>
      <c r="T548"/>
    </row>
    <row r="549" spans="19:20" ht="12.75">
      <c r="S549"/>
      <c r="T549"/>
    </row>
    <row r="550" spans="19:20" ht="12.75">
      <c r="S550"/>
      <c r="T550"/>
    </row>
    <row r="551" spans="19:20" ht="12.75">
      <c r="S551"/>
      <c r="T551"/>
    </row>
    <row r="552" spans="19:20" ht="12.75">
      <c r="S552"/>
      <c r="T552"/>
    </row>
    <row r="553" spans="19:20" ht="12.75">
      <c r="S553"/>
      <c r="T553"/>
    </row>
    <row r="554" spans="19:20" ht="12.75">
      <c r="S554"/>
      <c r="T554"/>
    </row>
    <row r="555" spans="19:20" ht="12.75">
      <c r="S555"/>
      <c r="T555"/>
    </row>
    <row r="556" spans="19:20" ht="12.75">
      <c r="S556"/>
      <c r="T556"/>
    </row>
    <row r="557" spans="19:20" ht="12.75">
      <c r="S557"/>
      <c r="T557"/>
    </row>
    <row r="558" spans="19:20" ht="12.75">
      <c r="S558"/>
      <c r="T558"/>
    </row>
    <row r="559" spans="19:20" ht="12.75">
      <c r="S559"/>
      <c r="T559"/>
    </row>
    <row r="560" spans="19:20" ht="12.75">
      <c r="S560"/>
      <c r="T560"/>
    </row>
    <row r="561" spans="19:20" ht="12.75">
      <c r="S561"/>
      <c r="T561"/>
    </row>
    <row r="562" spans="19:20" ht="12.75">
      <c r="S562"/>
      <c r="T562"/>
    </row>
    <row r="563" spans="19:20" ht="12.75">
      <c r="S563"/>
      <c r="T563"/>
    </row>
    <row r="564" spans="19:20" ht="12.75">
      <c r="S564"/>
      <c r="T564"/>
    </row>
    <row r="565" spans="19:20" ht="12.75">
      <c r="S565"/>
      <c r="T565"/>
    </row>
    <row r="566" spans="19:20" ht="12.75">
      <c r="S566"/>
      <c r="T566"/>
    </row>
    <row r="567" spans="19:20" ht="12.75">
      <c r="S567"/>
      <c r="T567"/>
    </row>
    <row r="568" spans="19:20" ht="12.75">
      <c r="S568"/>
      <c r="T568"/>
    </row>
    <row r="569" spans="19:20" ht="12.75">
      <c r="S569"/>
      <c r="T569"/>
    </row>
    <row r="570" spans="19:20" ht="12.75">
      <c r="S570"/>
      <c r="T570"/>
    </row>
    <row r="571" spans="19:20" ht="12.75">
      <c r="S571"/>
      <c r="T571"/>
    </row>
    <row r="572" spans="19:20" ht="12.75">
      <c r="S572"/>
      <c r="T572"/>
    </row>
    <row r="573" spans="19:20" ht="12.75">
      <c r="S573"/>
      <c r="T573"/>
    </row>
    <row r="574" spans="19:20" ht="12.75">
      <c r="S574"/>
      <c r="T574"/>
    </row>
    <row r="575" spans="19:20" ht="12.75">
      <c r="S575"/>
      <c r="T575"/>
    </row>
    <row r="576" spans="19:20" ht="12.75">
      <c r="S576"/>
      <c r="T576"/>
    </row>
    <row r="577" spans="19:20" ht="12.75">
      <c r="S577"/>
      <c r="T577"/>
    </row>
    <row r="578" spans="19:20" ht="12.75">
      <c r="S578"/>
      <c r="T578"/>
    </row>
    <row r="579" spans="19:20" ht="12.75">
      <c r="S579"/>
      <c r="T579"/>
    </row>
    <row r="580" spans="19:20" ht="12.75">
      <c r="S580"/>
      <c r="T580"/>
    </row>
    <row r="581" spans="19:20" ht="12.75">
      <c r="S581"/>
      <c r="T581"/>
    </row>
    <row r="582" spans="19:20" ht="12.75">
      <c r="S582"/>
      <c r="T582"/>
    </row>
    <row r="583" spans="19:20" ht="12.75">
      <c r="S583"/>
      <c r="T583"/>
    </row>
    <row r="584" spans="19:20" ht="12.75">
      <c r="S584"/>
      <c r="T584"/>
    </row>
    <row r="585" spans="19:20" ht="12.75">
      <c r="S585"/>
      <c r="T585"/>
    </row>
    <row r="586" spans="19:20" ht="12.75">
      <c r="S586"/>
      <c r="T586"/>
    </row>
    <row r="587" spans="19:20" ht="12.75">
      <c r="S587"/>
      <c r="T587"/>
    </row>
    <row r="588" spans="19:20" ht="12.75">
      <c r="S588"/>
      <c r="T588"/>
    </row>
    <row r="589" spans="19:20" ht="12.75">
      <c r="S589"/>
      <c r="T589"/>
    </row>
    <row r="590" spans="19:20" ht="12.75">
      <c r="S590"/>
      <c r="T590"/>
    </row>
    <row r="591" spans="19:20" ht="12.75">
      <c r="S591"/>
      <c r="T591"/>
    </row>
    <row r="592" spans="19:20" ht="12.75">
      <c r="S592"/>
      <c r="T592"/>
    </row>
    <row r="593" spans="19:20" ht="12.75">
      <c r="S593"/>
      <c r="T593"/>
    </row>
    <row r="594" spans="19:20" ht="12.75">
      <c r="S594"/>
      <c r="T594"/>
    </row>
    <row r="595" spans="19:20" ht="12.75">
      <c r="S595"/>
      <c r="T595"/>
    </row>
    <row r="596" spans="19:20" ht="12.75">
      <c r="S596"/>
      <c r="T596"/>
    </row>
    <row r="597" spans="19:20" ht="12.75">
      <c r="S597"/>
      <c r="T597"/>
    </row>
    <row r="598" spans="19:20" ht="12.75">
      <c r="S598"/>
      <c r="T598"/>
    </row>
    <row r="599" spans="19:20" ht="12.75">
      <c r="S599"/>
      <c r="T599"/>
    </row>
    <row r="600" spans="19:20" ht="12.75">
      <c r="S600"/>
      <c r="T600"/>
    </row>
    <row r="601" spans="19:20" ht="12.75">
      <c r="S601"/>
      <c r="T601"/>
    </row>
    <row r="602" spans="19:20" ht="12.75">
      <c r="S602"/>
      <c r="T602"/>
    </row>
    <row r="603" spans="19:20" ht="12.75">
      <c r="S603"/>
      <c r="T603"/>
    </row>
    <row r="604" spans="19:20" ht="12.75">
      <c r="S604"/>
      <c r="T604"/>
    </row>
    <row r="605" spans="19:20" ht="12.75">
      <c r="S605"/>
      <c r="T605"/>
    </row>
    <row r="606" spans="19:20" ht="12.75">
      <c r="S606"/>
      <c r="T606"/>
    </row>
    <row r="607" spans="19:20" ht="12.75">
      <c r="S607"/>
      <c r="T607"/>
    </row>
    <row r="608" spans="19:20" ht="12.75">
      <c r="S608"/>
      <c r="T608"/>
    </row>
    <row r="609" spans="19:20" ht="12.75">
      <c r="S609"/>
      <c r="T609"/>
    </row>
    <row r="610" spans="19:20" ht="12.75">
      <c r="S610"/>
      <c r="T610"/>
    </row>
    <row r="611" spans="19:20" ht="12.75">
      <c r="S611"/>
      <c r="T611"/>
    </row>
    <row r="612" spans="19:20" ht="12.75">
      <c r="S612"/>
      <c r="T612"/>
    </row>
    <row r="613" spans="19:20" ht="12.75">
      <c r="S613"/>
      <c r="T613"/>
    </row>
    <row r="614" spans="19:20" ht="12.75">
      <c r="S614"/>
      <c r="T614"/>
    </row>
    <row r="615" spans="19:20" ht="12.75">
      <c r="S615"/>
      <c r="T615"/>
    </row>
    <row r="616" spans="19:20" ht="12.75">
      <c r="S616"/>
      <c r="T616"/>
    </row>
    <row r="617" spans="19:20" ht="12.75">
      <c r="S617"/>
      <c r="T617"/>
    </row>
    <row r="618" spans="19:20" ht="12.75">
      <c r="S618"/>
      <c r="T618"/>
    </row>
    <row r="619" spans="19:20" ht="12.75">
      <c r="S619"/>
      <c r="T619"/>
    </row>
    <row r="620" spans="19:20" ht="12.75">
      <c r="S620"/>
      <c r="T620"/>
    </row>
    <row r="621" spans="19:20" ht="12.75">
      <c r="S621"/>
      <c r="T621"/>
    </row>
    <row r="622" spans="19:20" ht="12.75">
      <c r="S622"/>
      <c r="T622"/>
    </row>
  </sheetData>
  <sheetProtection/>
  <mergeCells count="53">
    <mergeCell ref="S1:T1"/>
    <mergeCell ref="S3:T3"/>
    <mergeCell ref="F127:P127"/>
    <mergeCell ref="H133:J133"/>
    <mergeCell ref="H7:J7"/>
    <mergeCell ref="F1:P1"/>
    <mergeCell ref="F43:P43"/>
    <mergeCell ref="H49:J49"/>
    <mergeCell ref="F85:P85"/>
    <mergeCell ref="H91:J91"/>
    <mergeCell ref="S422:T422"/>
    <mergeCell ref="F253:P253"/>
    <mergeCell ref="H259:J259"/>
    <mergeCell ref="F295:P295"/>
    <mergeCell ref="H385:J385"/>
    <mergeCell ref="H301:J301"/>
    <mergeCell ref="F337:P337"/>
    <mergeCell ref="H343:J343"/>
    <mergeCell ref="F379:P379"/>
    <mergeCell ref="F169:P169"/>
    <mergeCell ref="H175:J175"/>
    <mergeCell ref="F211:P211"/>
    <mergeCell ref="H217:J217"/>
    <mergeCell ref="C13:D13"/>
    <mergeCell ref="C15:D15"/>
    <mergeCell ref="C40:D40"/>
    <mergeCell ref="C55:D55"/>
    <mergeCell ref="C57:D57"/>
    <mergeCell ref="C82:D82"/>
    <mergeCell ref="C97:D97"/>
    <mergeCell ref="C99:D99"/>
    <mergeCell ref="C124:D124"/>
    <mergeCell ref="C139:D139"/>
    <mergeCell ref="C141:D141"/>
    <mergeCell ref="C166:D166"/>
    <mergeCell ref="C181:D181"/>
    <mergeCell ref="C183:D183"/>
    <mergeCell ref="C208:D208"/>
    <mergeCell ref="C223:D223"/>
    <mergeCell ref="C225:D225"/>
    <mergeCell ref="C250:D250"/>
    <mergeCell ref="C265:D265"/>
    <mergeCell ref="C267:D267"/>
    <mergeCell ref="C292:D292"/>
    <mergeCell ref="C307:D307"/>
    <mergeCell ref="C309:D309"/>
    <mergeCell ref="C334:D334"/>
    <mergeCell ref="C393:D393"/>
    <mergeCell ref="C418:D418"/>
    <mergeCell ref="C349:D349"/>
    <mergeCell ref="C351:D351"/>
    <mergeCell ref="C376:D376"/>
    <mergeCell ref="C391:D391"/>
  </mergeCells>
  <dataValidations count="1">
    <dataValidation type="list" allowBlank="1" showInputMessage="1" showErrorMessage="1" promptTitle="CountyNames" prompt="To fill in the Name of the County, Click on the Down Arrow, scroll down to find the county you want, then Click." sqref="H385:J385 H301:J301 H217:J217 H133:J133 H49:J49 H7:J7 H91:J91 H175:J175 H259:J259 H343:J343">
      <formula1>$T$424:$T$481</formula1>
    </dataValidation>
  </dataValidations>
  <printOptions/>
  <pageMargins left="0.5" right="0.25" top="0.5" bottom="0.5" header="0.25" footer="0.25"/>
  <pageSetup horizontalDpi="600" verticalDpi="600" orientation="landscape" scale="95" r:id="rId1"/>
  <headerFooter alignWithMargins="0">
    <oddFooter>&amp;L&amp;8California Department of Insurance&amp;C&amp;8CATI-R4.1:  Page &amp;P  of  &amp;N&amp;R&amp;8January 2012</oddFooter>
  </headerFooter>
  <rowBreaks count="9" manualBreakCount="9">
    <brk id="42" max="255" man="1"/>
    <brk id="84" max="255" man="1"/>
    <brk id="126" max="255" man="1"/>
    <brk id="168" max="255" man="1"/>
    <brk id="210" max="255" man="1"/>
    <brk id="252" max="255" man="1"/>
    <brk id="294" max="255" man="1"/>
    <brk id="336" max="255" man="1"/>
    <brk id="37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3"/>
  <sheetViews>
    <sheetView showGridLines="0" workbookViewId="0" topLeftCell="A1">
      <selection activeCell="D14" sqref="D14"/>
    </sheetView>
  </sheetViews>
  <sheetFormatPr defaultColWidth="9.140625" defaultRowHeight="12.75"/>
  <cols>
    <col min="1" max="1" width="4.140625" style="36" customWidth="1"/>
    <col min="2" max="2" width="0.85546875" style="0" customWidth="1"/>
    <col min="3" max="3" width="18.57421875" style="174" customWidth="1"/>
    <col min="4" max="4" width="11.57421875" style="0" customWidth="1"/>
    <col min="5" max="5" width="13.57421875" style="0" customWidth="1"/>
    <col min="6" max="6" width="12.57421875" style="0" customWidth="1"/>
    <col min="7" max="7" width="1.421875" style="0" customWidth="1"/>
    <col min="8" max="8" width="11.57421875" style="0" customWidth="1"/>
    <col min="9" max="9" width="13.57421875" style="0" customWidth="1"/>
    <col min="10" max="10" width="12.57421875" style="0" customWidth="1"/>
    <col min="11" max="11" width="12.00390625" style="0" customWidth="1"/>
    <col min="12" max="12" width="14.57421875" style="0" customWidth="1"/>
  </cols>
  <sheetData>
    <row r="1" spans="1:11" s="1" customFormat="1" ht="15.75">
      <c r="A1" s="37" t="s">
        <v>69</v>
      </c>
      <c r="C1" s="173"/>
      <c r="D1" s="490" t="s">
        <v>94</v>
      </c>
      <c r="E1" s="157"/>
      <c r="F1" s="157"/>
      <c r="G1" s="157"/>
      <c r="H1" s="157"/>
      <c r="I1" s="157"/>
      <c r="J1" s="157"/>
      <c r="K1" s="157"/>
    </row>
    <row r="2" spans="1:11" s="1" customFormat="1" ht="12.75">
      <c r="A2" s="37" t="str">
        <f>'CATI-R4.1_EscrwFeeDstrbtn'!A2</f>
        <v>Report Year:  2014</v>
      </c>
      <c r="B2"/>
      <c r="C2" s="174"/>
      <c r="D2"/>
      <c r="E2" s="216"/>
      <c r="F2" s="216"/>
      <c r="G2" s="216"/>
      <c r="H2" s="216"/>
      <c r="I2" s="216"/>
      <c r="J2" s="216"/>
      <c r="K2" s="216"/>
    </row>
    <row r="3" spans="1:11" s="1" customFormat="1" ht="10.5" customHeight="1">
      <c r="A3" s="37"/>
      <c r="C3" s="173"/>
      <c r="E3" s="32"/>
      <c r="F3" s="32"/>
      <c r="G3" s="32"/>
      <c r="H3" s="32"/>
      <c r="I3" s="32"/>
      <c r="J3" s="32"/>
      <c r="K3" s="32"/>
    </row>
    <row r="4" spans="1:9" s="145" customFormat="1" ht="12">
      <c r="A4" s="147"/>
      <c r="B4" s="40"/>
      <c r="C4" s="147" t="s">
        <v>41</v>
      </c>
      <c r="D4" s="794">
        <f>+SignaturePage!$A$6</f>
        <v>0</v>
      </c>
      <c r="E4" s="794"/>
      <c r="F4" s="796"/>
      <c r="G4" s="796"/>
      <c r="H4" s="796"/>
      <c r="I4" s="796"/>
    </row>
    <row r="5" spans="1:9" s="149" customFormat="1" ht="4.5" customHeight="1">
      <c r="A5" s="299"/>
      <c r="B5" s="85"/>
      <c r="C5" s="299"/>
      <c r="D5" s="300"/>
      <c r="E5" s="300"/>
      <c r="F5" s="151"/>
      <c r="G5" s="151"/>
      <c r="H5" s="151"/>
      <c r="I5" s="151"/>
    </row>
    <row r="6" spans="1:4" s="40" customFormat="1" ht="14.25" customHeight="1">
      <c r="A6" s="147"/>
      <c r="C6" s="147" t="s">
        <v>43</v>
      </c>
      <c r="D6" s="124">
        <f>+SignaturePage!$J$6</f>
        <v>0</v>
      </c>
    </row>
    <row r="7" spans="1:13" s="149" customFormat="1" ht="7.5" customHeight="1">
      <c r="A7" s="258"/>
      <c r="C7" s="176"/>
      <c r="F7" s="151"/>
      <c r="G7" s="151"/>
      <c r="H7" s="151"/>
      <c r="I7" s="151"/>
      <c r="J7" s="151"/>
      <c r="K7" s="151"/>
      <c r="L7" s="40"/>
      <c r="M7" s="40"/>
    </row>
    <row r="8" spans="1:13" s="192" customFormat="1" ht="12.75" customHeight="1">
      <c r="A8" s="259"/>
      <c r="C8" s="151"/>
      <c r="F8" s="151"/>
      <c r="G8" s="151"/>
      <c r="H8" s="151"/>
      <c r="I8" s="151"/>
      <c r="J8" s="151"/>
      <c r="K8" s="151"/>
      <c r="L8" s="47"/>
      <c r="M8" s="47"/>
    </row>
    <row r="9" spans="1:12" s="41" customFormat="1" ht="17.25" customHeight="1" thickBot="1">
      <c r="A9" s="196" t="s">
        <v>372</v>
      </c>
      <c r="B9" s="194"/>
      <c r="C9" s="237"/>
      <c r="D9" s="195"/>
      <c r="E9" s="196"/>
      <c r="F9" s="196"/>
      <c r="G9" s="197"/>
      <c r="H9" s="197"/>
      <c r="I9" s="197"/>
      <c r="J9" s="197"/>
      <c r="K9" s="151"/>
      <c r="L9" s="193"/>
    </row>
    <row r="10" spans="1:14" s="40" customFormat="1" ht="3" customHeight="1">
      <c r="A10" s="147"/>
      <c r="B10" s="308"/>
      <c r="C10" s="336"/>
      <c r="D10" s="308"/>
      <c r="E10" s="308"/>
      <c r="F10" s="308"/>
      <c r="G10" s="308"/>
      <c r="H10" s="308"/>
      <c r="I10" s="308"/>
      <c r="J10" s="308"/>
      <c r="K10"/>
      <c r="L10"/>
      <c r="M10"/>
      <c r="N10"/>
    </row>
    <row r="11" spans="1:14" s="40" customFormat="1" ht="16.5" customHeight="1" thickBot="1">
      <c r="A11" s="768"/>
      <c r="B11" s="768"/>
      <c r="C11" s="769" t="s">
        <v>173</v>
      </c>
      <c r="D11" s="769" t="s">
        <v>174</v>
      </c>
      <c r="E11" s="769" t="s">
        <v>175</v>
      </c>
      <c r="F11" s="769" t="s">
        <v>176</v>
      </c>
      <c r="G11" s="770"/>
      <c r="H11" s="769" t="s">
        <v>177</v>
      </c>
      <c r="I11" s="769" t="s">
        <v>178</v>
      </c>
      <c r="J11" s="769" t="s">
        <v>408</v>
      </c>
      <c r="K11"/>
      <c r="L11"/>
      <c r="M11"/>
      <c r="N11"/>
    </row>
    <row r="12" spans="1:14" s="40" customFormat="1" ht="15.75" customHeight="1" thickBot="1">
      <c r="A12" s="147"/>
      <c r="C12" s="177"/>
      <c r="D12" s="1012" t="s">
        <v>96</v>
      </c>
      <c r="E12" s="1013"/>
      <c r="F12" s="1014"/>
      <c r="G12" s="47"/>
      <c r="H12" s="1015" t="s">
        <v>93</v>
      </c>
      <c r="I12" s="1016"/>
      <c r="J12" s="1017"/>
      <c r="K12"/>
      <c r="L12"/>
      <c r="M12"/>
      <c r="N12"/>
    </row>
    <row r="13" spans="1:14" s="40" customFormat="1" ht="5.25" customHeight="1">
      <c r="A13" s="147"/>
      <c r="C13" s="177"/>
      <c r="D13" s="273"/>
      <c r="E13" s="274"/>
      <c r="F13" s="266"/>
      <c r="G13" s="47"/>
      <c r="H13" s="273"/>
      <c r="I13" s="274"/>
      <c r="J13" s="266"/>
      <c r="K13"/>
      <c r="L13"/>
      <c r="M13"/>
      <c r="N13"/>
    </row>
    <row r="14" spans="1:11" s="35" customFormat="1" ht="26.25" customHeight="1" thickBot="1">
      <c r="A14" s="270"/>
      <c r="B14" s="271"/>
      <c r="C14" s="267" t="s">
        <v>95</v>
      </c>
      <c r="D14" s="832" t="s">
        <v>466</v>
      </c>
      <c r="E14" s="283" t="s">
        <v>160</v>
      </c>
      <c r="F14" s="833" t="s">
        <v>462</v>
      </c>
      <c r="G14" s="272"/>
      <c r="H14" s="832" t="s">
        <v>466</v>
      </c>
      <c r="I14" s="283" t="s">
        <v>160</v>
      </c>
      <c r="J14" s="833" t="s">
        <v>463</v>
      </c>
      <c r="K14"/>
    </row>
    <row r="15" spans="1:11" s="40" customFormat="1" ht="6" customHeight="1">
      <c r="A15" s="279"/>
      <c r="C15" s="175"/>
      <c r="D15" s="273"/>
      <c r="E15" s="282"/>
      <c r="F15" s="120"/>
      <c r="G15" s="221"/>
      <c r="H15" s="120"/>
      <c r="I15" s="282"/>
      <c r="J15" s="266"/>
      <c r="K15"/>
    </row>
    <row r="16" spans="1:10" ht="15" customHeight="1">
      <c r="A16" s="280">
        <v>1</v>
      </c>
      <c r="B16" s="276"/>
      <c r="C16" s="276" t="s">
        <v>98</v>
      </c>
      <c r="D16" s="301"/>
      <c r="E16" s="285"/>
      <c r="F16" s="363">
        <f>IF(D16=0,0,E16/D16)</f>
        <v>0</v>
      </c>
      <c r="G16" s="286"/>
      <c r="H16" s="284"/>
      <c r="I16" s="285"/>
      <c r="J16" s="367">
        <f>IF(H16=0,0,I16/H16)</f>
        <v>0</v>
      </c>
    </row>
    <row r="17" spans="1:10" s="40" customFormat="1" ht="15" customHeight="1">
      <c r="A17" s="281">
        <v>2</v>
      </c>
      <c r="B17" s="278"/>
      <c r="C17" s="278" t="s">
        <v>99</v>
      </c>
      <c r="D17" s="302"/>
      <c r="E17" s="288"/>
      <c r="F17" s="364">
        <f aca="true" t="shared" si="0" ref="F17:F75">IF(D17=0,0,E17/D17)</f>
        <v>0</v>
      </c>
      <c r="G17" s="286"/>
      <c r="H17" s="287"/>
      <c r="I17" s="288"/>
      <c r="J17" s="368">
        <f aca="true" t="shared" si="1" ref="J17:J75">IF(H17=0,0,I17/H17)</f>
        <v>0</v>
      </c>
    </row>
    <row r="18" spans="1:10" s="40" customFormat="1" ht="15" customHeight="1">
      <c r="A18" s="281">
        <v>3</v>
      </c>
      <c r="B18" s="278"/>
      <c r="C18" s="278" t="s">
        <v>100</v>
      </c>
      <c r="D18" s="302"/>
      <c r="E18" s="288"/>
      <c r="F18" s="364">
        <f t="shared" si="0"/>
        <v>0</v>
      </c>
      <c r="G18" s="286"/>
      <c r="H18" s="287"/>
      <c r="I18" s="288"/>
      <c r="J18" s="368">
        <f t="shared" si="1"/>
        <v>0</v>
      </c>
    </row>
    <row r="19" spans="1:10" s="40" customFormat="1" ht="15" customHeight="1">
      <c r="A19" s="281">
        <v>4</v>
      </c>
      <c r="B19" s="278"/>
      <c r="C19" s="278" t="s">
        <v>101</v>
      </c>
      <c r="D19" s="302"/>
      <c r="E19" s="288"/>
      <c r="F19" s="364">
        <f t="shared" si="0"/>
        <v>0</v>
      </c>
      <c r="G19" s="286"/>
      <c r="H19" s="287"/>
      <c r="I19" s="288"/>
      <c r="J19" s="368">
        <f t="shared" si="1"/>
        <v>0</v>
      </c>
    </row>
    <row r="20" spans="1:10" s="40" customFormat="1" ht="15" customHeight="1">
      <c r="A20" s="281">
        <v>5</v>
      </c>
      <c r="B20" s="278"/>
      <c r="C20" s="278" t="s">
        <v>102</v>
      </c>
      <c r="D20" s="302"/>
      <c r="E20" s="288"/>
      <c r="F20" s="364">
        <f t="shared" si="0"/>
        <v>0</v>
      </c>
      <c r="G20" s="286"/>
      <c r="H20" s="287"/>
      <c r="I20" s="288"/>
      <c r="J20" s="368">
        <f t="shared" si="1"/>
        <v>0</v>
      </c>
    </row>
    <row r="21" spans="1:10" s="40" customFormat="1" ht="15" customHeight="1">
      <c r="A21" s="281">
        <v>6</v>
      </c>
      <c r="B21" s="278"/>
      <c r="C21" s="278" t="s">
        <v>103</v>
      </c>
      <c r="D21" s="302"/>
      <c r="E21" s="288"/>
      <c r="F21" s="364">
        <f t="shared" si="0"/>
        <v>0</v>
      </c>
      <c r="G21" s="286"/>
      <c r="H21" s="287"/>
      <c r="I21" s="288"/>
      <c r="J21" s="368">
        <f t="shared" si="1"/>
        <v>0</v>
      </c>
    </row>
    <row r="22" spans="1:10" s="40" customFormat="1" ht="15" customHeight="1">
      <c r="A22" s="281">
        <v>7</v>
      </c>
      <c r="B22" s="278"/>
      <c r="C22" s="278" t="s">
        <v>104</v>
      </c>
      <c r="D22" s="302"/>
      <c r="E22" s="288"/>
      <c r="F22" s="364">
        <f t="shared" si="0"/>
        <v>0</v>
      </c>
      <c r="G22" s="286"/>
      <c r="H22" s="287"/>
      <c r="I22" s="288"/>
      <c r="J22" s="368">
        <f t="shared" si="1"/>
        <v>0</v>
      </c>
    </row>
    <row r="23" spans="1:10" s="40" customFormat="1" ht="15" customHeight="1">
      <c r="A23" s="281">
        <v>8</v>
      </c>
      <c r="B23" s="278"/>
      <c r="C23" s="278" t="s">
        <v>105</v>
      </c>
      <c r="D23" s="302"/>
      <c r="E23" s="288"/>
      <c r="F23" s="364">
        <f t="shared" si="0"/>
        <v>0</v>
      </c>
      <c r="G23" s="286"/>
      <c r="H23" s="287"/>
      <c r="I23" s="288"/>
      <c r="J23" s="368">
        <f t="shared" si="1"/>
        <v>0</v>
      </c>
    </row>
    <row r="24" spans="1:10" s="40" customFormat="1" ht="15" customHeight="1">
      <c r="A24" s="281">
        <v>9</v>
      </c>
      <c r="B24" s="278"/>
      <c r="C24" s="278" t="s">
        <v>106</v>
      </c>
      <c r="D24" s="302"/>
      <c r="E24" s="288"/>
      <c r="F24" s="364">
        <f t="shared" si="0"/>
        <v>0</v>
      </c>
      <c r="G24" s="286"/>
      <c r="H24" s="287"/>
      <c r="I24" s="288"/>
      <c r="J24" s="368">
        <f t="shared" si="1"/>
        <v>0</v>
      </c>
    </row>
    <row r="25" spans="1:10" ht="15" customHeight="1">
      <c r="A25" s="281">
        <v>10</v>
      </c>
      <c r="B25" s="278"/>
      <c r="C25" s="278" t="s">
        <v>107</v>
      </c>
      <c r="D25" s="302"/>
      <c r="E25" s="288"/>
      <c r="F25" s="364">
        <f t="shared" si="0"/>
        <v>0</v>
      </c>
      <c r="G25" s="286"/>
      <c r="H25" s="287"/>
      <c r="I25" s="288"/>
      <c r="J25" s="368">
        <f t="shared" si="1"/>
        <v>0</v>
      </c>
    </row>
    <row r="26" spans="1:10" s="40" customFormat="1" ht="15" customHeight="1">
      <c r="A26" s="281">
        <v>11</v>
      </c>
      <c r="B26" s="278"/>
      <c r="C26" s="278" t="s">
        <v>108</v>
      </c>
      <c r="D26" s="302"/>
      <c r="E26" s="288"/>
      <c r="F26" s="364">
        <f t="shared" si="0"/>
        <v>0</v>
      </c>
      <c r="G26" s="286"/>
      <c r="H26" s="287"/>
      <c r="I26" s="288"/>
      <c r="J26" s="368">
        <f t="shared" si="1"/>
        <v>0</v>
      </c>
    </row>
    <row r="27" spans="1:10" s="40" customFormat="1" ht="15" customHeight="1">
      <c r="A27" s="281">
        <v>12</v>
      </c>
      <c r="B27" s="278"/>
      <c r="C27" s="278" t="s">
        <v>109</v>
      </c>
      <c r="D27" s="302"/>
      <c r="E27" s="288"/>
      <c r="F27" s="364">
        <f t="shared" si="0"/>
        <v>0</v>
      </c>
      <c r="G27" s="286"/>
      <c r="H27" s="287"/>
      <c r="I27" s="288"/>
      <c r="J27" s="368">
        <f t="shared" si="1"/>
        <v>0</v>
      </c>
    </row>
    <row r="28" spans="1:10" s="40" customFormat="1" ht="15" customHeight="1">
      <c r="A28" s="281">
        <v>13</v>
      </c>
      <c r="B28" s="278"/>
      <c r="C28" s="278" t="s">
        <v>110</v>
      </c>
      <c r="D28" s="302"/>
      <c r="E28" s="288"/>
      <c r="F28" s="364">
        <f t="shared" si="0"/>
        <v>0</v>
      </c>
      <c r="G28" s="286"/>
      <c r="H28" s="287"/>
      <c r="I28" s="288"/>
      <c r="J28" s="368">
        <f t="shared" si="1"/>
        <v>0</v>
      </c>
    </row>
    <row r="29" spans="1:10" s="40" customFormat="1" ht="15" customHeight="1">
      <c r="A29" s="281">
        <v>14</v>
      </c>
      <c r="B29" s="278"/>
      <c r="C29" s="278" t="s">
        <v>111</v>
      </c>
      <c r="D29" s="302"/>
      <c r="E29" s="288"/>
      <c r="F29" s="364">
        <f t="shared" si="0"/>
        <v>0</v>
      </c>
      <c r="G29" s="286"/>
      <c r="H29" s="287"/>
      <c r="I29" s="288"/>
      <c r="J29" s="368">
        <f t="shared" si="1"/>
        <v>0</v>
      </c>
    </row>
    <row r="30" spans="1:10" s="40" customFormat="1" ht="15" customHeight="1">
      <c r="A30" s="281">
        <v>15</v>
      </c>
      <c r="B30" s="278"/>
      <c r="C30" s="278" t="s">
        <v>112</v>
      </c>
      <c r="D30" s="302"/>
      <c r="E30" s="288"/>
      <c r="F30" s="364">
        <f t="shared" si="0"/>
        <v>0</v>
      </c>
      <c r="G30" s="286"/>
      <c r="H30" s="287"/>
      <c r="I30" s="288"/>
      <c r="J30" s="368">
        <f t="shared" si="1"/>
        <v>0</v>
      </c>
    </row>
    <row r="31" spans="1:10" s="40" customFormat="1" ht="15" customHeight="1">
      <c r="A31" s="281">
        <v>16</v>
      </c>
      <c r="B31" s="278"/>
      <c r="C31" s="278" t="s">
        <v>113</v>
      </c>
      <c r="D31" s="302"/>
      <c r="E31" s="288"/>
      <c r="F31" s="364">
        <f t="shared" si="0"/>
        <v>0</v>
      </c>
      <c r="G31" s="286"/>
      <c r="H31" s="287"/>
      <c r="I31" s="288"/>
      <c r="J31" s="368">
        <f t="shared" si="1"/>
        <v>0</v>
      </c>
    </row>
    <row r="32" spans="1:10" s="40" customFormat="1" ht="15" customHeight="1">
      <c r="A32" s="281">
        <v>17</v>
      </c>
      <c r="B32" s="278"/>
      <c r="C32" s="278" t="s">
        <v>114</v>
      </c>
      <c r="D32" s="302"/>
      <c r="E32" s="288"/>
      <c r="F32" s="364">
        <f t="shared" si="0"/>
        <v>0</v>
      </c>
      <c r="G32" s="286"/>
      <c r="H32" s="287"/>
      <c r="I32" s="288"/>
      <c r="J32" s="368">
        <f t="shared" si="1"/>
        <v>0</v>
      </c>
    </row>
    <row r="33" spans="1:10" s="47" customFormat="1" ht="15" customHeight="1">
      <c r="A33" s="281">
        <v>18</v>
      </c>
      <c r="B33" s="278"/>
      <c r="C33" s="278" t="s">
        <v>115</v>
      </c>
      <c r="D33" s="302"/>
      <c r="E33" s="288"/>
      <c r="F33" s="364">
        <f t="shared" si="0"/>
        <v>0</v>
      </c>
      <c r="G33" s="286"/>
      <c r="H33" s="287"/>
      <c r="I33" s="288"/>
      <c r="J33" s="368">
        <f t="shared" si="1"/>
        <v>0</v>
      </c>
    </row>
    <row r="34" spans="1:10" ht="15" customHeight="1">
      <c r="A34" s="281">
        <v>19</v>
      </c>
      <c r="B34" s="278"/>
      <c r="C34" s="278" t="s">
        <v>116</v>
      </c>
      <c r="D34" s="302"/>
      <c r="E34" s="288"/>
      <c r="F34" s="364">
        <f t="shared" si="0"/>
        <v>0</v>
      </c>
      <c r="G34" s="286"/>
      <c r="H34" s="287"/>
      <c r="I34" s="288"/>
      <c r="J34" s="368">
        <f t="shared" si="1"/>
        <v>0</v>
      </c>
    </row>
    <row r="35" spans="1:10" ht="15" customHeight="1">
      <c r="A35" s="281">
        <v>20</v>
      </c>
      <c r="B35" s="278"/>
      <c r="C35" s="278" t="s">
        <v>117</v>
      </c>
      <c r="D35" s="302"/>
      <c r="E35" s="288"/>
      <c r="F35" s="364">
        <f t="shared" si="0"/>
        <v>0</v>
      </c>
      <c r="G35" s="286"/>
      <c r="H35" s="287"/>
      <c r="I35" s="288"/>
      <c r="J35" s="368">
        <f t="shared" si="1"/>
        <v>0</v>
      </c>
    </row>
    <row r="36" spans="1:10" ht="15" customHeight="1">
      <c r="A36" s="281">
        <v>21</v>
      </c>
      <c r="B36" s="278"/>
      <c r="C36" s="278" t="s">
        <v>118</v>
      </c>
      <c r="D36" s="302"/>
      <c r="E36" s="288"/>
      <c r="F36" s="364">
        <f t="shared" si="0"/>
        <v>0</v>
      </c>
      <c r="G36" s="286"/>
      <c r="H36" s="287"/>
      <c r="I36" s="288"/>
      <c r="J36" s="368">
        <f t="shared" si="1"/>
        <v>0</v>
      </c>
    </row>
    <row r="37" spans="1:10" ht="15" customHeight="1">
      <c r="A37" s="281">
        <v>22</v>
      </c>
      <c r="B37" s="278"/>
      <c r="C37" s="278" t="s">
        <v>119</v>
      </c>
      <c r="D37" s="302"/>
      <c r="E37" s="288"/>
      <c r="F37" s="364">
        <f t="shared" si="0"/>
        <v>0</v>
      </c>
      <c r="G37" s="286"/>
      <c r="H37" s="287"/>
      <c r="I37" s="288"/>
      <c r="J37" s="368">
        <f t="shared" si="1"/>
        <v>0</v>
      </c>
    </row>
    <row r="38" spans="1:10" ht="15" customHeight="1">
      <c r="A38" s="281">
        <v>23</v>
      </c>
      <c r="B38" s="278"/>
      <c r="C38" s="278" t="s">
        <v>120</v>
      </c>
      <c r="D38" s="302"/>
      <c r="E38" s="288"/>
      <c r="F38" s="364">
        <f t="shared" si="0"/>
        <v>0</v>
      </c>
      <c r="G38" s="286"/>
      <c r="H38" s="287"/>
      <c r="I38" s="288"/>
      <c r="J38" s="368">
        <f t="shared" si="1"/>
        <v>0</v>
      </c>
    </row>
    <row r="39" spans="1:10" ht="15" customHeight="1">
      <c r="A39" s="281">
        <v>24</v>
      </c>
      <c r="B39" s="278"/>
      <c r="C39" s="278" t="s">
        <v>121</v>
      </c>
      <c r="D39" s="302"/>
      <c r="E39" s="288"/>
      <c r="F39" s="364">
        <f t="shared" si="0"/>
        <v>0</v>
      </c>
      <c r="G39" s="286"/>
      <c r="H39" s="287"/>
      <c r="I39" s="288"/>
      <c r="J39" s="368">
        <f t="shared" si="1"/>
        <v>0</v>
      </c>
    </row>
    <row r="40" spans="1:10" ht="15" customHeight="1">
      <c r="A40" s="281">
        <v>25</v>
      </c>
      <c r="B40" s="278"/>
      <c r="C40" s="278" t="s">
        <v>122</v>
      </c>
      <c r="D40" s="302"/>
      <c r="E40" s="288"/>
      <c r="F40" s="364">
        <f t="shared" si="0"/>
        <v>0</v>
      </c>
      <c r="G40" s="286"/>
      <c r="H40" s="287"/>
      <c r="I40" s="288"/>
      <c r="J40" s="368">
        <f t="shared" si="1"/>
        <v>0</v>
      </c>
    </row>
    <row r="41" spans="1:10" ht="15" customHeight="1">
      <c r="A41" s="281">
        <v>26</v>
      </c>
      <c r="B41" s="278"/>
      <c r="C41" s="278" t="s">
        <v>123</v>
      </c>
      <c r="D41" s="302"/>
      <c r="E41" s="288"/>
      <c r="F41" s="364">
        <f t="shared" si="0"/>
        <v>0</v>
      </c>
      <c r="G41" s="286"/>
      <c r="H41" s="287"/>
      <c r="I41" s="288"/>
      <c r="J41" s="368">
        <f t="shared" si="1"/>
        <v>0</v>
      </c>
    </row>
    <row r="42" spans="1:10" ht="15" customHeight="1">
      <c r="A42" s="281">
        <v>27</v>
      </c>
      <c r="B42" s="278"/>
      <c r="C42" s="278" t="s">
        <v>124</v>
      </c>
      <c r="D42" s="302"/>
      <c r="E42" s="288"/>
      <c r="F42" s="364">
        <f t="shared" si="0"/>
        <v>0</v>
      </c>
      <c r="G42" s="286"/>
      <c r="H42" s="287"/>
      <c r="I42" s="288"/>
      <c r="J42" s="368">
        <f t="shared" si="1"/>
        <v>0</v>
      </c>
    </row>
    <row r="43" spans="1:10" ht="15" customHeight="1">
      <c r="A43" s="281">
        <v>28</v>
      </c>
      <c r="B43" s="278"/>
      <c r="C43" s="278" t="s">
        <v>125</v>
      </c>
      <c r="D43" s="302"/>
      <c r="E43" s="288"/>
      <c r="F43" s="364">
        <f t="shared" si="0"/>
        <v>0</v>
      </c>
      <c r="G43" s="286"/>
      <c r="H43" s="287"/>
      <c r="I43" s="288"/>
      <c r="J43" s="368">
        <f t="shared" si="1"/>
        <v>0</v>
      </c>
    </row>
    <row r="44" spans="1:10" ht="15" customHeight="1">
      <c r="A44" s="281">
        <v>29</v>
      </c>
      <c r="B44" s="278"/>
      <c r="C44" s="278" t="s">
        <v>126</v>
      </c>
      <c r="D44" s="302"/>
      <c r="E44" s="288"/>
      <c r="F44" s="364">
        <f t="shared" si="0"/>
        <v>0</v>
      </c>
      <c r="G44" s="286"/>
      <c r="H44" s="287"/>
      <c r="I44" s="288"/>
      <c r="J44" s="368">
        <f t="shared" si="1"/>
        <v>0</v>
      </c>
    </row>
    <row r="45" spans="1:10" ht="15" customHeight="1">
      <c r="A45" s="281">
        <v>30</v>
      </c>
      <c r="B45" s="278"/>
      <c r="C45" s="278" t="s">
        <v>127</v>
      </c>
      <c r="D45" s="302"/>
      <c r="E45" s="288"/>
      <c r="F45" s="364">
        <f t="shared" si="0"/>
        <v>0</v>
      </c>
      <c r="G45" s="286"/>
      <c r="H45" s="287"/>
      <c r="I45" s="288"/>
      <c r="J45" s="368">
        <f t="shared" si="1"/>
        <v>0</v>
      </c>
    </row>
    <row r="46" spans="1:10" ht="15" customHeight="1">
      <c r="A46" s="281">
        <v>31</v>
      </c>
      <c r="B46" s="278"/>
      <c r="C46" s="278" t="s">
        <v>128</v>
      </c>
      <c r="D46" s="302"/>
      <c r="E46" s="288"/>
      <c r="F46" s="364">
        <f t="shared" si="0"/>
        <v>0</v>
      </c>
      <c r="G46" s="286"/>
      <c r="H46" s="287"/>
      <c r="I46" s="288"/>
      <c r="J46" s="368">
        <f t="shared" si="1"/>
        <v>0</v>
      </c>
    </row>
    <row r="47" spans="1:10" ht="15" customHeight="1">
      <c r="A47" s="281">
        <v>32</v>
      </c>
      <c r="B47" s="278"/>
      <c r="C47" s="278" t="s">
        <v>129</v>
      </c>
      <c r="D47" s="302"/>
      <c r="E47" s="288"/>
      <c r="F47" s="364">
        <f t="shared" si="0"/>
        <v>0</v>
      </c>
      <c r="G47" s="286"/>
      <c r="H47" s="287"/>
      <c r="I47" s="288"/>
      <c r="J47" s="368">
        <f t="shared" si="1"/>
        <v>0</v>
      </c>
    </row>
    <row r="48" spans="1:10" ht="15" customHeight="1">
      <c r="A48" s="281">
        <v>33</v>
      </c>
      <c r="B48" s="278"/>
      <c r="C48" s="278" t="s">
        <v>130</v>
      </c>
      <c r="D48" s="302"/>
      <c r="E48" s="288"/>
      <c r="F48" s="364">
        <f t="shared" si="0"/>
        <v>0</v>
      </c>
      <c r="G48" s="286"/>
      <c r="H48" s="287"/>
      <c r="I48" s="288"/>
      <c r="J48" s="368">
        <f t="shared" si="1"/>
        <v>0</v>
      </c>
    </row>
    <row r="49" spans="1:10" ht="15" customHeight="1">
      <c r="A49" s="281">
        <v>34</v>
      </c>
      <c r="B49" s="278"/>
      <c r="C49" s="278" t="s">
        <v>131</v>
      </c>
      <c r="D49" s="302"/>
      <c r="E49" s="288"/>
      <c r="F49" s="364">
        <f t="shared" si="0"/>
        <v>0</v>
      </c>
      <c r="G49" s="286"/>
      <c r="H49" s="287"/>
      <c r="I49" s="288"/>
      <c r="J49" s="368">
        <f t="shared" si="1"/>
        <v>0</v>
      </c>
    </row>
    <row r="50" spans="1:10" ht="15" customHeight="1">
      <c r="A50" s="281">
        <v>35</v>
      </c>
      <c r="B50" s="278"/>
      <c r="C50" s="278" t="s">
        <v>132</v>
      </c>
      <c r="D50" s="302"/>
      <c r="E50" s="288"/>
      <c r="F50" s="364">
        <f t="shared" si="0"/>
        <v>0</v>
      </c>
      <c r="G50" s="286"/>
      <c r="H50" s="287"/>
      <c r="I50" s="288"/>
      <c r="J50" s="368">
        <f t="shared" si="1"/>
        <v>0</v>
      </c>
    </row>
    <row r="51" spans="1:10" ht="15" customHeight="1">
      <c r="A51" s="281">
        <v>36</v>
      </c>
      <c r="B51" s="278"/>
      <c r="C51" s="278" t="s">
        <v>133</v>
      </c>
      <c r="D51" s="302"/>
      <c r="E51" s="288"/>
      <c r="F51" s="364">
        <f t="shared" si="0"/>
        <v>0</v>
      </c>
      <c r="G51" s="286"/>
      <c r="H51" s="287"/>
      <c r="I51" s="288"/>
      <c r="J51" s="368">
        <f t="shared" si="1"/>
        <v>0</v>
      </c>
    </row>
    <row r="52" spans="1:10" ht="15" customHeight="1">
      <c r="A52" s="281">
        <v>37</v>
      </c>
      <c r="B52" s="278"/>
      <c r="C52" s="278" t="s">
        <v>134</v>
      </c>
      <c r="D52" s="302"/>
      <c r="E52" s="288"/>
      <c r="F52" s="364">
        <f t="shared" si="0"/>
        <v>0</v>
      </c>
      <c r="G52" s="286"/>
      <c r="H52" s="287"/>
      <c r="I52" s="288"/>
      <c r="J52" s="368">
        <f t="shared" si="1"/>
        <v>0</v>
      </c>
    </row>
    <row r="53" spans="1:10" ht="15" customHeight="1">
      <c r="A53" s="281">
        <v>38</v>
      </c>
      <c r="B53" s="278"/>
      <c r="C53" s="278" t="s">
        <v>135</v>
      </c>
      <c r="D53" s="302"/>
      <c r="E53" s="288"/>
      <c r="F53" s="364">
        <f t="shared" si="0"/>
        <v>0</v>
      </c>
      <c r="G53" s="286"/>
      <c r="H53" s="287"/>
      <c r="I53" s="288"/>
      <c r="J53" s="368">
        <f t="shared" si="1"/>
        <v>0</v>
      </c>
    </row>
    <row r="54" spans="1:10" ht="15" customHeight="1">
      <c r="A54" s="281">
        <v>39</v>
      </c>
      <c r="B54" s="278"/>
      <c r="C54" s="278" t="s">
        <v>136</v>
      </c>
      <c r="D54" s="302"/>
      <c r="E54" s="288"/>
      <c r="F54" s="364">
        <f t="shared" si="0"/>
        <v>0</v>
      </c>
      <c r="G54" s="286"/>
      <c r="H54" s="287"/>
      <c r="I54" s="288"/>
      <c r="J54" s="368">
        <f t="shared" si="1"/>
        <v>0</v>
      </c>
    </row>
    <row r="55" spans="1:10" ht="15" customHeight="1">
      <c r="A55" s="281">
        <v>40</v>
      </c>
      <c r="B55" s="278"/>
      <c r="C55" s="278" t="s">
        <v>137</v>
      </c>
      <c r="D55" s="302"/>
      <c r="E55" s="288"/>
      <c r="F55" s="364">
        <f t="shared" si="0"/>
        <v>0</v>
      </c>
      <c r="G55" s="286"/>
      <c r="H55" s="287"/>
      <c r="I55" s="288"/>
      <c r="J55" s="368">
        <f t="shared" si="1"/>
        <v>0</v>
      </c>
    </row>
    <row r="56" spans="1:10" ht="15" customHeight="1">
      <c r="A56" s="281">
        <v>41</v>
      </c>
      <c r="B56" s="278"/>
      <c r="C56" s="278" t="s">
        <v>138</v>
      </c>
      <c r="D56" s="302"/>
      <c r="E56" s="288"/>
      <c r="F56" s="364">
        <f t="shared" si="0"/>
        <v>0</v>
      </c>
      <c r="G56" s="286"/>
      <c r="H56" s="287"/>
      <c r="I56" s="288"/>
      <c r="J56" s="368">
        <f t="shared" si="1"/>
        <v>0</v>
      </c>
    </row>
    <row r="57" spans="1:10" ht="15" customHeight="1">
      <c r="A57" s="281">
        <v>42</v>
      </c>
      <c r="B57" s="278"/>
      <c r="C57" s="278" t="s">
        <v>139</v>
      </c>
      <c r="D57" s="302"/>
      <c r="E57" s="288"/>
      <c r="F57" s="364">
        <f t="shared" si="0"/>
        <v>0</v>
      </c>
      <c r="G57" s="286"/>
      <c r="H57" s="287"/>
      <c r="I57" s="288"/>
      <c r="J57" s="368">
        <f t="shared" si="1"/>
        <v>0</v>
      </c>
    </row>
    <row r="58" spans="1:10" ht="15" customHeight="1">
      <c r="A58" s="281">
        <v>43</v>
      </c>
      <c r="B58" s="278"/>
      <c r="C58" s="278" t="s">
        <v>140</v>
      </c>
      <c r="D58" s="302"/>
      <c r="E58" s="288"/>
      <c r="F58" s="364">
        <f t="shared" si="0"/>
        <v>0</v>
      </c>
      <c r="G58" s="286"/>
      <c r="H58" s="287"/>
      <c r="I58" s="288"/>
      <c r="J58" s="368">
        <f t="shared" si="1"/>
        <v>0</v>
      </c>
    </row>
    <row r="59" spans="1:10" ht="15" customHeight="1">
      <c r="A59" s="281">
        <v>44</v>
      </c>
      <c r="B59" s="278"/>
      <c r="C59" s="278" t="s">
        <v>141</v>
      </c>
      <c r="D59" s="302"/>
      <c r="E59" s="288"/>
      <c r="F59" s="364">
        <f t="shared" si="0"/>
        <v>0</v>
      </c>
      <c r="G59" s="286"/>
      <c r="H59" s="287"/>
      <c r="I59" s="288"/>
      <c r="J59" s="368">
        <f t="shared" si="1"/>
        <v>0</v>
      </c>
    </row>
    <row r="60" spans="1:10" ht="15" customHeight="1">
      <c r="A60" s="281">
        <v>45</v>
      </c>
      <c r="B60" s="278"/>
      <c r="C60" s="278" t="s">
        <v>142</v>
      </c>
      <c r="D60" s="302"/>
      <c r="E60" s="288"/>
      <c r="F60" s="364">
        <f t="shared" si="0"/>
        <v>0</v>
      </c>
      <c r="G60" s="286"/>
      <c r="H60" s="287"/>
      <c r="I60" s="288"/>
      <c r="J60" s="368">
        <f t="shared" si="1"/>
        <v>0</v>
      </c>
    </row>
    <row r="61" spans="1:10" ht="15" customHeight="1">
      <c r="A61" s="281">
        <v>46</v>
      </c>
      <c r="B61" s="278"/>
      <c r="C61" s="278" t="s">
        <v>143</v>
      </c>
      <c r="D61" s="302"/>
      <c r="E61" s="288"/>
      <c r="F61" s="364">
        <f t="shared" si="0"/>
        <v>0</v>
      </c>
      <c r="G61" s="286"/>
      <c r="H61" s="287"/>
      <c r="I61" s="288"/>
      <c r="J61" s="368">
        <f t="shared" si="1"/>
        <v>0</v>
      </c>
    </row>
    <row r="62" spans="1:10" ht="15" customHeight="1">
      <c r="A62" s="281">
        <v>47</v>
      </c>
      <c r="B62" s="278"/>
      <c r="C62" s="278" t="s">
        <v>144</v>
      </c>
      <c r="D62" s="302"/>
      <c r="E62" s="288"/>
      <c r="F62" s="364">
        <f t="shared" si="0"/>
        <v>0</v>
      </c>
      <c r="G62" s="286"/>
      <c r="H62" s="287"/>
      <c r="I62" s="288"/>
      <c r="J62" s="368">
        <f t="shared" si="1"/>
        <v>0</v>
      </c>
    </row>
    <row r="63" spans="1:10" ht="15" customHeight="1">
      <c r="A63" s="281">
        <v>48</v>
      </c>
      <c r="B63" s="278"/>
      <c r="C63" s="278" t="s">
        <v>145</v>
      </c>
      <c r="D63" s="302"/>
      <c r="E63" s="288"/>
      <c r="F63" s="364">
        <f t="shared" si="0"/>
        <v>0</v>
      </c>
      <c r="G63" s="286"/>
      <c r="H63" s="287"/>
      <c r="I63" s="288"/>
      <c r="J63" s="368">
        <f t="shared" si="1"/>
        <v>0</v>
      </c>
    </row>
    <row r="64" spans="1:10" ht="15" customHeight="1">
      <c r="A64" s="281">
        <v>49</v>
      </c>
      <c r="B64" s="278"/>
      <c r="C64" s="278" t="s">
        <v>146</v>
      </c>
      <c r="D64" s="302"/>
      <c r="E64" s="288"/>
      <c r="F64" s="364">
        <f t="shared" si="0"/>
        <v>0</v>
      </c>
      <c r="G64" s="286"/>
      <c r="H64" s="287"/>
      <c r="I64" s="288"/>
      <c r="J64" s="368">
        <f t="shared" si="1"/>
        <v>0</v>
      </c>
    </row>
    <row r="65" spans="1:10" ht="15" customHeight="1">
      <c r="A65" s="281">
        <v>50</v>
      </c>
      <c r="B65" s="278"/>
      <c r="C65" s="278" t="s">
        <v>147</v>
      </c>
      <c r="D65" s="302"/>
      <c r="E65" s="288"/>
      <c r="F65" s="364">
        <f t="shared" si="0"/>
        <v>0</v>
      </c>
      <c r="G65" s="286"/>
      <c r="H65" s="287"/>
      <c r="I65" s="288"/>
      <c r="J65" s="368">
        <f t="shared" si="1"/>
        <v>0</v>
      </c>
    </row>
    <row r="66" spans="1:10" ht="15" customHeight="1">
      <c r="A66" s="281">
        <v>51</v>
      </c>
      <c r="B66" s="278"/>
      <c r="C66" s="278" t="s">
        <v>148</v>
      </c>
      <c r="D66" s="302"/>
      <c r="E66" s="288"/>
      <c r="F66" s="364">
        <f t="shared" si="0"/>
        <v>0</v>
      </c>
      <c r="G66" s="286"/>
      <c r="H66" s="287"/>
      <c r="I66" s="288"/>
      <c r="J66" s="368">
        <f t="shared" si="1"/>
        <v>0</v>
      </c>
    </row>
    <row r="67" spans="1:10" ht="15" customHeight="1">
      <c r="A67" s="281">
        <v>52</v>
      </c>
      <c r="B67" s="278"/>
      <c r="C67" s="278" t="s">
        <v>149</v>
      </c>
      <c r="D67" s="302"/>
      <c r="E67" s="288"/>
      <c r="F67" s="364">
        <f t="shared" si="0"/>
        <v>0</v>
      </c>
      <c r="G67" s="286"/>
      <c r="H67" s="287"/>
      <c r="I67" s="288"/>
      <c r="J67" s="368">
        <f t="shared" si="1"/>
        <v>0</v>
      </c>
    </row>
    <row r="68" spans="1:10" ht="15" customHeight="1">
      <c r="A68" s="281">
        <v>53</v>
      </c>
      <c r="B68" s="278"/>
      <c r="C68" s="278" t="s">
        <v>150</v>
      </c>
      <c r="D68" s="302"/>
      <c r="E68" s="288"/>
      <c r="F68" s="364">
        <f t="shared" si="0"/>
        <v>0</v>
      </c>
      <c r="G68" s="286"/>
      <c r="H68" s="287"/>
      <c r="I68" s="288"/>
      <c r="J68" s="368">
        <f t="shared" si="1"/>
        <v>0</v>
      </c>
    </row>
    <row r="69" spans="1:10" ht="15" customHeight="1">
      <c r="A69" s="281">
        <v>54</v>
      </c>
      <c r="B69" s="278"/>
      <c r="C69" s="278" t="s">
        <v>151</v>
      </c>
      <c r="D69" s="302"/>
      <c r="E69" s="288"/>
      <c r="F69" s="364">
        <f t="shared" si="0"/>
        <v>0</v>
      </c>
      <c r="G69" s="286"/>
      <c r="H69" s="287"/>
      <c r="I69" s="288"/>
      <c r="J69" s="368">
        <f t="shared" si="1"/>
        <v>0</v>
      </c>
    </row>
    <row r="70" spans="1:10" ht="15" customHeight="1">
      <c r="A70" s="281">
        <v>55</v>
      </c>
      <c r="B70" s="278"/>
      <c r="C70" s="278" t="s">
        <v>152</v>
      </c>
      <c r="D70" s="302"/>
      <c r="E70" s="288"/>
      <c r="F70" s="364">
        <f t="shared" si="0"/>
        <v>0</v>
      </c>
      <c r="G70" s="286"/>
      <c r="H70" s="287"/>
      <c r="I70" s="288"/>
      <c r="J70" s="368">
        <f t="shared" si="1"/>
        <v>0</v>
      </c>
    </row>
    <row r="71" spans="1:10" ht="15" customHeight="1">
      <c r="A71" s="281">
        <v>56</v>
      </c>
      <c r="B71" s="278"/>
      <c r="C71" s="278" t="s">
        <v>153</v>
      </c>
      <c r="D71" s="302"/>
      <c r="E71" s="288"/>
      <c r="F71" s="364">
        <f t="shared" si="0"/>
        <v>0</v>
      </c>
      <c r="G71" s="286"/>
      <c r="H71" s="287"/>
      <c r="I71" s="288"/>
      <c r="J71" s="368">
        <f t="shared" si="1"/>
        <v>0</v>
      </c>
    </row>
    <row r="72" spans="1:10" ht="15" customHeight="1">
      <c r="A72" s="281">
        <v>57</v>
      </c>
      <c r="B72" s="278"/>
      <c r="C72" s="278" t="s">
        <v>154</v>
      </c>
      <c r="D72" s="302"/>
      <c r="E72" s="288"/>
      <c r="F72" s="364">
        <f t="shared" si="0"/>
        <v>0</v>
      </c>
      <c r="G72" s="286"/>
      <c r="H72" s="287"/>
      <c r="I72" s="288"/>
      <c r="J72" s="368">
        <f t="shared" si="1"/>
        <v>0</v>
      </c>
    </row>
    <row r="73" spans="1:10" ht="15" customHeight="1">
      <c r="A73" s="281">
        <v>58</v>
      </c>
      <c r="B73" s="278"/>
      <c r="C73" s="278" t="s">
        <v>155</v>
      </c>
      <c r="D73" s="302"/>
      <c r="E73" s="288"/>
      <c r="F73" s="364">
        <f t="shared" si="0"/>
        <v>0</v>
      </c>
      <c r="G73" s="286"/>
      <c r="H73" s="287"/>
      <c r="I73" s="288"/>
      <c r="J73" s="368">
        <f t="shared" si="1"/>
        <v>0</v>
      </c>
    </row>
    <row r="74" spans="1:10" ht="6.75" customHeight="1" thickBot="1">
      <c r="A74" s="269"/>
      <c r="B74" s="268"/>
      <c r="C74" s="289"/>
      <c r="D74" s="303"/>
      <c r="E74" s="291"/>
      <c r="F74" s="365"/>
      <c r="G74" s="292"/>
      <c r="H74" s="290"/>
      <c r="I74" s="291"/>
      <c r="J74" s="369"/>
    </row>
    <row r="75" spans="1:10" ht="20.25" customHeight="1" thickBot="1">
      <c r="A75" s="267" t="s">
        <v>156</v>
      </c>
      <c r="B75" s="268"/>
      <c r="C75" s="293"/>
      <c r="D75" s="294">
        <f>SUM(D15:D74)</f>
        <v>0</v>
      </c>
      <c r="E75" s="295">
        <f>SUM(E15:E74)</f>
        <v>0</v>
      </c>
      <c r="F75" s="366">
        <f t="shared" si="0"/>
        <v>0</v>
      </c>
      <c r="G75" s="292"/>
      <c r="H75" s="296">
        <f>SUM(H15:H74)</f>
        <v>0</v>
      </c>
      <c r="I75" s="304">
        <f>SUM(I15:I74)</f>
        <v>0</v>
      </c>
      <c r="J75" s="370">
        <f t="shared" si="1"/>
        <v>0</v>
      </c>
    </row>
    <row r="76" spans="3:10" ht="12.75">
      <c r="C76" s="5"/>
      <c r="D76" s="297"/>
      <c r="E76" s="297"/>
      <c r="F76" s="5"/>
      <c r="G76" s="297"/>
      <c r="H76" s="5"/>
      <c r="I76" s="5"/>
      <c r="J76" s="5"/>
    </row>
    <row r="77" spans="3:10" ht="12.75">
      <c r="C77" s="5"/>
      <c r="D77" s="5"/>
      <c r="E77" s="297"/>
      <c r="F77" s="5"/>
      <c r="G77" s="297"/>
      <c r="H77" s="5"/>
      <c r="I77" s="5"/>
      <c r="J77" s="5"/>
    </row>
    <row r="78" spans="3:10" ht="12.75">
      <c r="C78" s="5"/>
      <c r="D78" s="5"/>
      <c r="E78" s="297"/>
      <c r="F78" s="5"/>
      <c r="G78" s="297"/>
      <c r="H78" s="5"/>
      <c r="I78" s="5"/>
      <c r="J78" s="5"/>
    </row>
    <row r="79" spans="3:10" ht="12.75">
      <c r="C79" s="5"/>
      <c r="D79" s="5"/>
      <c r="E79" s="297"/>
      <c r="F79" s="5"/>
      <c r="G79" s="297"/>
      <c r="H79" s="5"/>
      <c r="I79" s="5"/>
      <c r="J79" s="5"/>
    </row>
    <row r="80" spans="3:10" ht="12.75">
      <c r="C80" s="5"/>
      <c r="D80" s="5"/>
      <c r="E80" s="297"/>
      <c r="F80" s="5"/>
      <c r="G80" s="297"/>
      <c r="H80" s="5"/>
      <c r="I80" s="5"/>
      <c r="J80" s="5"/>
    </row>
    <row r="81" spans="3:10" ht="12.75">
      <c r="C81" s="5"/>
      <c r="D81" s="5"/>
      <c r="E81" s="297"/>
      <c r="F81" s="5"/>
      <c r="G81" s="297"/>
      <c r="H81" s="5"/>
      <c r="I81" s="5"/>
      <c r="J81" s="5"/>
    </row>
    <row r="82" spans="3:10" ht="12.75">
      <c r="C82" s="5"/>
      <c r="D82" s="5"/>
      <c r="E82" s="297"/>
      <c r="F82" s="5"/>
      <c r="G82" s="297"/>
      <c r="H82" s="5"/>
      <c r="I82" s="5"/>
      <c r="J82" s="5"/>
    </row>
    <row r="83" spans="3:10" ht="12.75">
      <c r="C83" s="5"/>
      <c r="D83" s="5"/>
      <c r="E83" s="297"/>
      <c r="F83" s="5"/>
      <c r="G83" s="297"/>
      <c r="H83" s="5"/>
      <c r="I83" s="5"/>
      <c r="J83" s="5"/>
    </row>
    <row r="84" spans="3:10" ht="12.75">
      <c r="C84" s="5"/>
      <c r="D84" s="5"/>
      <c r="E84" s="297"/>
      <c r="F84" s="5"/>
      <c r="G84" s="297"/>
      <c r="H84" s="5"/>
      <c r="I84" s="5"/>
      <c r="J84" s="5"/>
    </row>
    <row r="85" spans="3:10" ht="12.75">
      <c r="C85" s="5"/>
      <c r="D85" s="5"/>
      <c r="E85" s="297"/>
      <c r="F85" s="5"/>
      <c r="G85" s="297"/>
      <c r="H85" s="5"/>
      <c r="I85" s="5"/>
      <c r="J85" s="5"/>
    </row>
    <row r="86" spans="3:10" ht="12.75">
      <c r="C86" s="5"/>
      <c r="D86" s="5"/>
      <c r="E86" s="297"/>
      <c r="F86" s="5"/>
      <c r="G86" s="297"/>
      <c r="H86" s="5"/>
      <c r="I86" s="5"/>
      <c r="J86" s="5"/>
    </row>
    <row r="87" spans="3:10" ht="12.75">
      <c r="C87" s="5"/>
      <c r="D87" s="5"/>
      <c r="E87" s="297"/>
      <c r="F87" s="5"/>
      <c r="G87" s="297"/>
      <c r="H87" s="5"/>
      <c r="I87" s="5"/>
      <c r="J87" s="5"/>
    </row>
    <row r="88" spans="3:10" ht="12.75">
      <c r="C88" s="5"/>
      <c r="D88" s="5"/>
      <c r="E88" s="297"/>
      <c r="F88" s="5"/>
      <c r="G88" s="297"/>
      <c r="H88" s="5"/>
      <c r="I88" s="5"/>
      <c r="J88" s="5"/>
    </row>
    <row r="89" spans="3:10" ht="12.75">
      <c r="C89" s="5"/>
      <c r="D89" s="5"/>
      <c r="E89" s="297"/>
      <c r="F89" s="5"/>
      <c r="G89" s="297"/>
      <c r="H89" s="5"/>
      <c r="I89" s="5"/>
      <c r="J89" s="5"/>
    </row>
    <row r="90" spans="3:10" ht="12.75">
      <c r="C90" s="5"/>
      <c r="D90" s="5"/>
      <c r="E90" s="297"/>
      <c r="F90" s="5"/>
      <c r="G90" s="297"/>
      <c r="H90" s="5"/>
      <c r="I90" s="5"/>
      <c r="J90" s="5"/>
    </row>
    <row r="91" spans="3:10" ht="12.75">
      <c r="C91" s="5"/>
      <c r="D91" s="5"/>
      <c r="E91" s="297"/>
      <c r="F91" s="5"/>
      <c r="G91" s="297"/>
      <c r="H91" s="5"/>
      <c r="I91" s="5"/>
      <c r="J91" s="5"/>
    </row>
    <row r="92" spans="3:10" ht="12.75">
      <c r="C92" s="5"/>
      <c r="D92" s="5"/>
      <c r="E92" s="297"/>
      <c r="F92" s="5"/>
      <c r="G92" s="297"/>
      <c r="H92" s="5"/>
      <c r="I92" s="5"/>
      <c r="J92" s="5"/>
    </row>
    <row r="93" spans="3:10" ht="12.75">
      <c r="C93" s="5"/>
      <c r="D93" s="5"/>
      <c r="E93" s="297"/>
      <c r="F93" s="5"/>
      <c r="G93" s="297"/>
      <c r="H93" s="5"/>
      <c r="I93" s="5"/>
      <c r="J93" s="5"/>
    </row>
    <row r="94" spans="3:10" ht="12.75">
      <c r="C94" s="5"/>
      <c r="D94" s="5"/>
      <c r="E94" s="297"/>
      <c r="F94" s="5"/>
      <c r="G94" s="297"/>
      <c r="H94" s="5"/>
      <c r="I94" s="5"/>
      <c r="J94" s="5"/>
    </row>
    <row r="95" spans="3:10" ht="12.75">
      <c r="C95" s="5"/>
      <c r="D95" s="5"/>
      <c r="E95" s="297"/>
      <c r="F95" s="5"/>
      <c r="G95" s="297"/>
      <c r="H95" s="5"/>
      <c r="I95" s="5"/>
      <c r="J95" s="5"/>
    </row>
    <row r="96" spans="3:10" ht="12.75">
      <c r="C96" s="5"/>
      <c r="D96" s="5"/>
      <c r="E96" s="297"/>
      <c r="F96" s="5"/>
      <c r="G96" s="297"/>
      <c r="H96" s="5"/>
      <c r="I96" s="5"/>
      <c r="J96" s="5"/>
    </row>
    <row r="97" spans="3:10" ht="12.75">
      <c r="C97" s="5"/>
      <c r="D97" s="5"/>
      <c r="E97" s="297"/>
      <c r="F97" s="5"/>
      <c r="G97" s="297"/>
      <c r="H97" s="5"/>
      <c r="I97" s="5"/>
      <c r="J97" s="5"/>
    </row>
    <row r="98" spans="3:10" ht="12.75">
      <c r="C98" s="5"/>
      <c r="D98" s="5"/>
      <c r="E98" s="297"/>
      <c r="F98" s="5"/>
      <c r="G98" s="297"/>
      <c r="H98" s="5"/>
      <c r="I98" s="5"/>
      <c r="J98" s="5"/>
    </row>
    <row r="99" spans="3:10" ht="12.75">
      <c r="C99" s="5"/>
      <c r="D99" s="5"/>
      <c r="E99" s="297"/>
      <c r="F99" s="5"/>
      <c r="G99" s="297"/>
      <c r="H99" s="5"/>
      <c r="I99" s="5"/>
      <c r="J99" s="5"/>
    </row>
    <row r="100" spans="3:10" ht="12.75">
      <c r="C100" s="5"/>
      <c r="D100" s="5"/>
      <c r="E100" s="297"/>
      <c r="F100" s="5"/>
      <c r="G100" s="297"/>
      <c r="H100" s="5"/>
      <c r="I100" s="5"/>
      <c r="J100" s="5"/>
    </row>
    <row r="101" spans="3:10" ht="12.75">
      <c r="C101" s="5"/>
      <c r="D101" s="5"/>
      <c r="E101" s="297"/>
      <c r="F101" s="5"/>
      <c r="G101" s="297"/>
      <c r="H101" s="5"/>
      <c r="I101" s="5"/>
      <c r="J101" s="5"/>
    </row>
    <row r="102" spans="3:10" ht="12.75">
      <c r="C102" s="5"/>
      <c r="D102" s="5"/>
      <c r="E102" s="297"/>
      <c r="F102" s="5"/>
      <c r="G102" s="297"/>
      <c r="H102" s="5"/>
      <c r="I102" s="5"/>
      <c r="J102" s="5"/>
    </row>
    <row r="103" spans="3:10" ht="12.75">
      <c r="C103" s="5"/>
      <c r="D103" s="5"/>
      <c r="E103" s="297"/>
      <c r="F103" s="5"/>
      <c r="G103" s="297"/>
      <c r="H103" s="5"/>
      <c r="I103" s="5"/>
      <c r="J103" s="5"/>
    </row>
    <row r="104" spans="3:10" ht="12.75">
      <c r="C104" s="5"/>
      <c r="D104" s="5"/>
      <c r="E104" s="297"/>
      <c r="F104" s="5"/>
      <c r="G104" s="297"/>
      <c r="H104" s="5"/>
      <c r="I104" s="5"/>
      <c r="J104" s="5"/>
    </row>
    <row r="105" spans="3:10" ht="12.75">
      <c r="C105" s="5"/>
      <c r="D105" s="5"/>
      <c r="E105" s="297"/>
      <c r="F105" s="5"/>
      <c r="G105" s="297"/>
      <c r="H105" s="5"/>
      <c r="I105" s="5"/>
      <c r="J105" s="5"/>
    </row>
    <row r="106" spans="3:10" ht="12.75">
      <c r="C106" s="5"/>
      <c r="D106" s="5"/>
      <c r="E106" s="297"/>
      <c r="F106" s="5"/>
      <c r="G106" s="297"/>
      <c r="H106" s="5"/>
      <c r="I106" s="5"/>
      <c r="J106" s="5"/>
    </row>
    <row r="107" spans="3:10" ht="12.75">
      <c r="C107" s="5"/>
      <c r="D107" s="5"/>
      <c r="E107" s="297"/>
      <c r="F107" s="5"/>
      <c r="G107" s="297"/>
      <c r="H107" s="5"/>
      <c r="I107" s="5"/>
      <c r="J107" s="5"/>
    </row>
    <row r="108" spans="3:10" ht="12.75">
      <c r="C108" s="5"/>
      <c r="D108" s="5"/>
      <c r="E108" s="297"/>
      <c r="F108" s="5"/>
      <c r="G108" s="297"/>
      <c r="H108" s="5"/>
      <c r="I108" s="5"/>
      <c r="J108" s="5"/>
    </row>
    <row r="109" spans="3:10" ht="12.75">
      <c r="C109" s="5"/>
      <c r="D109" s="5"/>
      <c r="E109" s="297"/>
      <c r="F109" s="5"/>
      <c r="G109" s="297"/>
      <c r="H109" s="5"/>
      <c r="I109" s="5"/>
      <c r="J109" s="5"/>
    </row>
    <row r="110" spans="3:10" ht="12.75">
      <c r="C110" s="5"/>
      <c r="D110" s="5"/>
      <c r="E110" s="297"/>
      <c r="F110" s="5"/>
      <c r="G110" s="297"/>
      <c r="H110" s="5"/>
      <c r="I110" s="5"/>
      <c r="J110" s="5"/>
    </row>
    <row r="111" spans="3:10" ht="12.75">
      <c r="C111" s="5"/>
      <c r="D111" s="5"/>
      <c r="E111" s="297"/>
      <c r="F111" s="5"/>
      <c r="G111" s="297"/>
      <c r="H111" s="5"/>
      <c r="I111" s="5"/>
      <c r="J111" s="5"/>
    </row>
    <row r="112" spans="3:10" ht="12.75">
      <c r="C112" s="5"/>
      <c r="D112" s="5"/>
      <c r="E112" s="297"/>
      <c r="F112" s="5"/>
      <c r="G112" s="297"/>
      <c r="H112" s="5"/>
      <c r="I112" s="5"/>
      <c r="J112" s="5"/>
    </row>
    <row r="113" spans="3:10" ht="12.75">
      <c r="C113" s="5"/>
      <c r="D113" s="5"/>
      <c r="E113" s="297"/>
      <c r="F113" s="5"/>
      <c r="G113" s="297"/>
      <c r="H113" s="5"/>
      <c r="I113" s="5"/>
      <c r="J113" s="5"/>
    </row>
    <row r="114" spans="3:10" ht="12.75">
      <c r="C114" s="5"/>
      <c r="D114" s="5"/>
      <c r="E114" s="297"/>
      <c r="F114" s="5"/>
      <c r="G114" s="297"/>
      <c r="H114" s="5"/>
      <c r="I114" s="5"/>
      <c r="J114" s="5"/>
    </row>
    <row r="115" spans="3:10" ht="12.75">
      <c r="C115" s="5"/>
      <c r="D115" s="5"/>
      <c r="E115" s="297"/>
      <c r="F115" s="5"/>
      <c r="G115" s="297"/>
      <c r="H115" s="5"/>
      <c r="I115" s="5"/>
      <c r="J115" s="5"/>
    </row>
    <row r="116" spans="3:10" ht="12.75">
      <c r="C116" s="5"/>
      <c r="D116" s="5"/>
      <c r="E116" s="297"/>
      <c r="F116" s="5"/>
      <c r="G116" s="297"/>
      <c r="H116" s="5"/>
      <c r="I116" s="5"/>
      <c r="J116" s="5"/>
    </row>
    <row r="117" spans="3:10" ht="12.75">
      <c r="C117" s="298"/>
      <c r="D117" s="5"/>
      <c r="E117" s="297"/>
      <c r="F117" s="5"/>
      <c r="G117" s="297"/>
      <c r="H117" s="5"/>
      <c r="I117" s="5"/>
      <c r="J117" s="5"/>
    </row>
    <row r="118" spans="3:10" ht="12.75">
      <c r="C118" s="298"/>
      <c r="D118" s="5"/>
      <c r="E118" s="297"/>
      <c r="F118" s="5"/>
      <c r="G118" s="297"/>
      <c r="H118" s="5"/>
      <c r="I118" s="5"/>
      <c r="J118" s="5"/>
    </row>
    <row r="119" ht="12.75">
      <c r="G119" s="3"/>
    </row>
    <row r="120" ht="12.75">
      <c r="G120" s="3"/>
    </row>
    <row r="121" ht="12.75">
      <c r="G121" s="3"/>
    </row>
    <row r="122" ht="12.75">
      <c r="G122" s="3"/>
    </row>
    <row r="123" ht="12.75">
      <c r="G123" s="3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</sheetData>
  <sheetProtection/>
  <mergeCells count="2">
    <mergeCell ref="D12:F12"/>
    <mergeCell ref="H12:J12"/>
  </mergeCells>
  <printOptions/>
  <pageMargins left="0.5" right="0.25" top="0.5" bottom="0.5" header="0.25" footer="0.25"/>
  <pageSetup horizontalDpi="600" verticalDpi="600" orientation="portrait" scale="95" r:id="rId1"/>
  <headerFooter alignWithMargins="0">
    <oddFooter>&amp;L&amp;8California Department of Insurance&amp;C&amp;8CATI-R4.2:  Page &amp;P  of  &amp;N&amp;R&amp;8January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10.57421875" style="0" customWidth="1"/>
    <col min="3" max="3" width="6.421875" style="0" customWidth="1"/>
    <col min="4" max="4" width="9.421875" style="0" customWidth="1"/>
    <col min="9" max="9" width="11.140625" style="0" customWidth="1"/>
    <col min="10" max="10" width="13.140625" style="0" customWidth="1"/>
    <col min="11" max="11" width="7.57421875" style="0" customWidth="1"/>
  </cols>
  <sheetData>
    <row r="1" ht="6.75" customHeight="1"/>
    <row r="2" spans="1:11" ht="19.5">
      <c r="A2" s="882" t="s">
        <v>62</v>
      </c>
      <c r="B2" s="883"/>
      <c r="C2" s="883"/>
      <c r="D2" s="883"/>
      <c r="E2" s="883"/>
      <c r="F2" s="883"/>
      <c r="G2" s="883"/>
      <c r="H2" s="883"/>
      <c r="I2" s="883"/>
      <c r="J2" s="883"/>
      <c r="K2" s="884"/>
    </row>
    <row r="4" spans="1:10" ht="16.5" customHeight="1">
      <c r="A4" s="31" t="s">
        <v>40</v>
      </c>
      <c r="B4" s="31"/>
      <c r="D4" s="885">
        <f>+SignaturePage!$A$6</f>
        <v>0</v>
      </c>
      <c r="E4" s="885"/>
      <c r="F4" s="885"/>
      <c r="G4" s="885"/>
      <c r="H4" s="885"/>
      <c r="I4" s="885"/>
      <c r="J4" s="885"/>
    </row>
    <row r="5" spans="1:10" ht="16.5" customHeight="1">
      <c r="A5" s="31" t="s">
        <v>43</v>
      </c>
      <c r="B5" s="35"/>
      <c r="D5" s="793">
        <f>+SignaturePage!$J$6</f>
        <v>0</v>
      </c>
      <c r="E5" s="793"/>
      <c r="F5" s="351"/>
      <c r="G5" s="351"/>
      <c r="H5" s="351"/>
      <c r="I5" s="351"/>
      <c r="J5" s="351"/>
    </row>
    <row r="6" spans="1:10" ht="9.75" customHeight="1">
      <c r="A6" s="31"/>
      <c r="B6" s="35"/>
      <c r="D6" s="782"/>
      <c r="E6" s="782"/>
      <c r="F6" s="782"/>
      <c r="G6" s="782"/>
      <c r="H6" s="782"/>
      <c r="I6" s="782"/>
      <c r="J6" s="782"/>
    </row>
    <row r="7" spans="1:10" ht="16.5" customHeight="1">
      <c r="A7" s="31" t="s">
        <v>42</v>
      </c>
      <c r="B7" s="31"/>
      <c r="D7" s="885">
        <f>+SignaturePage!$A$9</f>
        <v>0</v>
      </c>
      <c r="E7" s="885"/>
      <c r="F7" s="885"/>
      <c r="G7" s="885"/>
      <c r="H7" s="885"/>
      <c r="I7" s="885"/>
      <c r="J7" s="885"/>
    </row>
    <row r="8" spans="1:11" ht="13.5" thickBot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</row>
    <row r="11" spans="1:13" ht="15" customHeight="1">
      <c r="A11" s="395" t="s">
        <v>219</v>
      </c>
      <c r="B11" s="35" t="s">
        <v>467</v>
      </c>
      <c r="C11" s="198"/>
      <c r="D11" s="198"/>
      <c r="E11" s="198"/>
      <c r="F11" s="198"/>
      <c r="G11" s="198"/>
      <c r="M11" s="831"/>
    </row>
    <row r="12" ht="10.5" customHeight="1"/>
    <row r="13" spans="2:11" ht="15" customHeight="1">
      <c r="B13" s="374"/>
      <c r="C13" s="198" t="s">
        <v>221</v>
      </c>
      <c r="D13" s="198" t="s">
        <v>223</v>
      </c>
      <c r="E13" s="198"/>
      <c r="F13" s="198"/>
      <c r="G13" s="198"/>
      <c r="H13" s="198"/>
      <c r="I13" s="198"/>
      <c r="J13" s="198"/>
      <c r="K13" s="198"/>
    </row>
    <row r="14" spans="3:10" s="198" customFormat="1" ht="19.5" customHeight="1">
      <c r="C14" s="375" t="s">
        <v>219</v>
      </c>
      <c r="D14" s="803"/>
      <c r="E14" s="803"/>
      <c r="F14" s="803"/>
      <c r="G14" s="803"/>
      <c r="H14" s="803"/>
      <c r="I14" s="803"/>
      <c r="J14" s="803"/>
    </row>
    <row r="15" spans="3:10" s="198" customFormat="1" ht="19.5" customHeight="1">
      <c r="C15" s="375" t="s">
        <v>222</v>
      </c>
      <c r="D15" s="804"/>
      <c r="E15" s="804"/>
      <c r="F15" s="804"/>
      <c r="G15" s="804"/>
      <c r="H15" s="804"/>
      <c r="I15" s="804"/>
      <c r="J15" s="804"/>
    </row>
    <row r="16" spans="3:10" s="198" customFormat="1" ht="19.5" customHeight="1">
      <c r="C16" s="375" t="s">
        <v>224</v>
      </c>
      <c r="D16" s="804"/>
      <c r="E16" s="804"/>
      <c r="F16" s="804"/>
      <c r="G16" s="804"/>
      <c r="H16" s="804"/>
      <c r="I16" s="804"/>
      <c r="J16" s="804"/>
    </row>
    <row r="17" spans="3:10" s="198" customFormat="1" ht="19.5" customHeight="1">
      <c r="C17" s="375" t="s">
        <v>225</v>
      </c>
      <c r="D17" s="804"/>
      <c r="E17" s="804"/>
      <c r="F17" s="804"/>
      <c r="G17" s="804"/>
      <c r="H17" s="804"/>
      <c r="I17" s="804"/>
      <c r="J17" s="804"/>
    </row>
    <row r="18" spans="3:10" s="198" customFormat="1" ht="19.5" customHeight="1">
      <c r="C18" s="375" t="s">
        <v>226</v>
      </c>
      <c r="D18" s="804"/>
      <c r="E18" s="804"/>
      <c r="F18" s="804"/>
      <c r="G18" s="804"/>
      <c r="H18" s="804"/>
      <c r="I18" s="804"/>
      <c r="J18" s="804"/>
    </row>
    <row r="19" s="198" customFormat="1" ht="15" customHeight="1"/>
    <row r="20" spans="2:4" ht="15" customHeight="1">
      <c r="B20" s="374"/>
      <c r="C20" s="198" t="s">
        <v>220</v>
      </c>
      <c r="D20" s="373"/>
    </row>
    <row r="21" ht="15" customHeight="1">
      <c r="C21" s="198"/>
    </row>
    <row r="22" ht="15" customHeight="1">
      <c r="C22" s="198"/>
    </row>
    <row r="23" ht="15" customHeight="1">
      <c r="C23" s="198"/>
    </row>
    <row r="24" spans="1:3" ht="15" customHeight="1">
      <c r="A24" s="395" t="s">
        <v>222</v>
      </c>
      <c r="B24" s="198" t="s">
        <v>227</v>
      </c>
      <c r="C24" s="198"/>
    </row>
    <row r="25" ht="10.5" customHeight="1">
      <c r="C25" s="198"/>
    </row>
    <row r="26" spans="2:4" ht="15" customHeight="1">
      <c r="B26" s="374"/>
      <c r="C26" s="198" t="s">
        <v>221</v>
      </c>
      <c r="D26" s="373"/>
    </row>
    <row r="27" ht="15" customHeight="1">
      <c r="C27" s="198"/>
    </row>
    <row r="28" spans="2:9" ht="15" customHeight="1">
      <c r="B28" s="374"/>
      <c r="C28" s="198" t="s">
        <v>220</v>
      </c>
      <c r="D28" s="198" t="s">
        <v>228</v>
      </c>
      <c r="H28" s="373"/>
      <c r="I28" s="373"/>
    </row>
    <row r="29" ht="15" customHeight="1">
      <c r="D29" s="373"/>
    </row>
    <row r="30" ht="15" customHeight="1">
      <c r="D30" s="373"/>
    </row>
    <row r="31" ht="15" customHeight="1">
      <c r="D31" s="373"/>
    </row>
    <row r="32" spans="1:3" ht="15" customHeight="1">
      <c r="A32" s="395" t="s">
        <v>224</v>
      </c>
      <c r="B32" s="198" t="s">
        <v>455</v>
      </c>
      <c r="C32" s="198"/>
    </row>
    <row r="33" spans="1:3" ht="10.5" customHeight="1">
      <c r="A33" s="395"/>
      <c r="B33" s="198"/>
      <c r="C33" s="198"/>
    </row>
    <row r="34" spans="1:3" ht="15" customHeight="1">
      <c r="A34" s="395"/>
      <c r="B34" s="374"/>
      <c r="C34" s="198" t="s">
        <v>221</v>
      </c>
    </row>
    <row r="35" ht="15" customHeight="1">
      <c r="C35" s="198"/>
    </row>
    <row r="36" spans="2:4" ht="15" customHeight="1">
      <c r="B36" s="374"/>
      <c r="C36" s="198" t="s">
        <v>456</v>
      </c>
      <c r="D36" s="373"/>
    </row>
    <row r="37" ht="15" customHeight="1">
      <c r="C37" s="198"/>
    </row>
    <row r="38" spans="2:11" ht="19.5" customHeight="1">
      <c r="B38" s="797"/>
      <c r="C38" s="798"/>
      <c r="D38" s="798"/>
      <c r="E38" s="797"/>
      <c r="F38" s="797"/>
      <c r="G38" s="797"/>
      <c r="H38" s="799"/>
      <c r="I38" s="799"/>
      <c r="J38" s="797"/>
      <c r="K38" s="797"/>
    </row>
    <row r="39" spans="2:11" ht="19.5" customHeight="1">
      <c r="B39" s="800"/>
      <c r="C39" s="801"/>
      <c r="D39" s="801"/>
      <c r="E39" s="800"/>
      <c r="F39" s="800"/>
      <c r="G39" s="800"/>
      <c r="H39" s="802"/>
      <c r="I39" s="802"/>
      <c r="J39" s="800"/>
      <c r="K39" s="800"/>
    </row>
    <row r="40" spans="2:11" ht="19.5" customHeight="1">
      <c r="B40" s="800"/>
      <c r="C40" s="801"/>
      <c r="D40" s="801"/>
      <c r="E40" s="800"/>
      <c r="F40" s="800"/>
      <c r="G40" s="800"/>
      <c r="H40" s="802"/>
      <c r="I40" s="802"/>
      <c r="J40" s="800"/>
      <c r="K40" s="800"/>
    </row>
    <row r="41" spans="2:11" ht="19.5" customHeight="1">
      <c r="B41" s="800"/>
      <c r="C41" s="801"/>
      <c r="D41" s="801"/>
      <c r="E41" s="800"/>
      <c r="F41" s="800"/>
      <c r="G41" s="800"/>
      <c r="H41" s="802"/>
      <c r="I41" s="802"/>
      <c r="J41" s="800"/>
      <c r="K41" s="800"/>
    </row>
    <row r="42" spans="2:11" ht="19.5" customHeight="1">
      <c r="B42" s="800"/>
      <c r="C42" s="801"/>
      <c r="D42" s="801"/>
      <c r="E42" s="800"/>
      <c r="F42" s="800"/>
      <c r="G42" s="800"/>
      <c r="H42" s="802"/>
      <c r="I42" s="802"/>
      <c r="J42" s="800"/>
      <c r="K42" s="800"/>
    </row>
    <row r="43" spans="2:11" ht="19.5" customHeight="1">
      <c r="B43" s="800"/>
      <c r="C43" s="801"/>
      <c r="D43" s="801"/>
      <c r="E43" s="800"/>
      <c r="F43" s="800"/>
      <c r="G43" s="800"/>
      <c r="H43" s="802"/>
      <c r="I43" s="802"/>
      <c r="J43" s="800"/>
      <c r="K43" s="800"/>
    </row>
    <row r="44" spans="2:11" ht="19.5" customHeight="1">
      <c r="B44" s="800"/>
      <c r="C44" s="801"/>
      <c r="D44" s="801"/>
      <c r="E44" s="800"/>
      <c r="F44" s="800"/>
      <c r="G44" s="800"/>
      <c r="H44" s="802"/>
      <c r="I44" s="802"/>
      <c r="J44" s="800"/>
      <c r="K44" s="800"/>
    </row>
    <row r="45" spans="2:11" ht="19.5" customHeight="1">
      <c r="B45" s="800"/>
      <c r="C45" s="801"/>
      <c r="D45" s="801"/>
      <c r="E45" s="800"/>
      <c r="F45" s="800"/>
      <c r="G45" s="800"/>
      <c r="H45" s="802"/>
      <c r="I45" s="802"/>
      <c r="J45" s="800"/>
      <c r="K45" s="800"/>
    </row>
    <row r="46" spans="2:11" ht="19.5" customHeight="1">
      <c r="B46" s="800"/>
      <c r="C46" s="801"/>
      <c r="D46" s="801"/>
      <c r="E46" s="800"/>
      <c r="F46" s="800"/>
      <c r="G46" s="800"/>
      <c r="H46" s="802"/>
      <c r="I46" s="802"/>
      <c r="J46" s="800"/>
      <c r="K46" s="800"/>
    </row>
    <row r="47" spans="2:9" ht="15" customHeight="1">
      <c r="B47" s="77"/>
      <c r="C47" s="198"/>
      <c r="D47" s="198"/>
      <c r="H47" s="373"/>
      <c r="I47" s="373"/>
    </row>
    <row r="48" spans="2:9" s="34" customFormat="1" ht="15" customHeight="1">
      <c r="B48" s="77"/>
      <c r="C48" s="780"/>
      <c r="D48" s="780"/>
      <c r="H48" s="781"/>
      <c r="I48" s="781"/>
    </row>
    <row r="49" ht="6" customHeight="1"/>
    <row r="50" spans="1:11" ht="44.25" customHeight="1">
      <c r="A50" s="886" t="s">
        <v>7</v>
      </c>
      <c r="B50" s="887"/>
      <c r="C50" s="887"/>
      <c r="D50" s="887"/>
      <c r="E50" s="887"/>
      <c r="F50" s="887"/>
      <c r="G50" s="887"/>
      <c r="H50" s="887"/>
      <c r="I50" s="887"/>
      <c r="J50" s="887"/>
      <c r="K50" s="888"/>
    </row>
    <row r="51" spans="1:11" ht="30" customHeight="1">
      <c r="A51" s="889" t="s">
        <v>9</v>
      </c>
      <c r="B51" s="890"/>
      <c r="C51" s="890"/>
      <c r="D51" s="890"/>
      <c r="E51" s="890"/>
      <c r="F51" s="890"/>
      <c r="G51" s="890"/>
      <c r="H51" s="890"/>
      <c r="I51" s="890"/>
      <c r="J51" s="890"/>
      <c r="K51" s="891"/>
    </row>
    <row r="52" s="34" customFormat="1" ht="6.75" customHeight="1"/>
    <row r="53" spans="10:11" ht="12.75" customHeight="1">
      <c r="J53" s="718" t="s">
        <v>373</v>
      </c>
      <c r="K53" s="709"/>
    </row>
    <row r="54" spans="2:11" ht="12.75" customHeight="1">
      <c r="B54" s="579"/>
      <c r="C54" s="579"/>
      <c r="D54" s="579"/>
      <c r="E54" s="579"/>
      <c r="F54" s="579"/>
      <c r="G54" s="579"/>
      <c r="J54" s="719" t="s">
        <v>8</v>
      </c>
      <c r="K54" s="710"/>
    </row>
    <row r="55" spans="1:11" ht="18" customHeight="1">
      <c r="A55" s="143"/>
      <c r="B55" s="397" t="s">
        <v>307</v>
      </c>
      <c r="C55" s="580" t="s">
        <v>424</v>
      </c>
      <c r="D55" s="580"/>
      <c r="E55" s="515"/>
      <c r="F55" s="90"/>
      <c r="G55" s="656"/>
      <c r="H55" s="657"/>
      <c r="I55" s="658"/>
      <c r="J55" s="786" t="s">
        <v>374</v>
      </c>
      <c r="K55" s="711"/>
    </row>
    <row r="56" spans="1:11" ht="16.5" customHeight="1">
      <c r="A56" s="143"/>
      <c r="B56" s="582" t="s">
        <v>308</v>
      </c>
      <c r="C56" s="128"/>
      <c r="D56" s="128" t="s">
        <v>58</v>
      </c>
      <c r="E56" s="123"/>
      <c r="F56" s="123"/>
      <c r="G56" s="659"/>
      <c r="H56" s="659"/>
      <c r="I56" s="660"/>
      <c r="J56" s="724"/>
      <c r="K56" s="562"/>
    </row>
    <row r="57" spans="1:11" ht="16.5" customHeight="1">
      <c r="A57" s="143"/>
      <c r="B57" s="582" t="s">
        <v>309</v>
      </c>
      <c r="C57" s="128"/>
      <c r="D57" s="128" t="s">
        <v>375</v>
      </c>
      <c r="E57" s="123"/>
      <c r="F57" s="123"/>
      <c r="G57" s="610"/>
      <c r="H57" s="610"/>
      <c r="I57" s="661"/>
      <c r="J57" s="725"/>
      <c r="K57" s="562"/>
    </row>
    <row r="58" spans="1:11" ht="16.5" customHeight="1">
      <c r="A58" s="143"/>
      <c r="B58" s="582" t="s">
        <v>310</v>
      </c>
      <c r="C58" s="550"/>
      <c r="D58" s="550" t="s">
        <v>376</v>
      </c>
      <c r="E58" s="105"/>
      <c r="F58" s="105"/>
      <c r="G58" s="610"/>
      <c r="H58" s="610"/>
      <c r="I58" s="661"/>
      <c r="J58" s="725"/>
      <c r="K58" s="562"/>
    </row>
    <row r="59" spans="1:11" ht="16.5" customHeight="1" thickBot="1">
      <c r="A59" s="143"/>
      <c r="B59" s="586" t="s">
        <v>311</v>
      </c>
      <c r="C59" s="380"/>
      <c r="D59" s="380" t="s">
        <v>306</v>
      </c>
      <c r="E59" s="381"/>
      <c r="F59" s="381"/>
      <c r="G59" s="662"/>
      <c r="H59" s="662"/>
      <c r="I59" s="663"/>
      <c r="J59" s="726"/>
      <c r="K59" s="562"/>
    </row>
    <row r="60" spans="1:11" ht="18" customHeight="1">
      <c r="A60" s="143"/>
      <c r="B60" s="584" t="s">
        <v>312</v>
      </c>
      <c r="C60" s="580" t="s">
        <v>425</v>
      </c>
      <c r="D60" s="580"/>
      <c r="E60" s="515"/>
      <c r="F60" s="515"/>
      <c r="G60" s="501"/>
      <c r="H60" s="664"/>
      <c r="I60" s="35"/>
      <c r="J60" s="786" t="s">
        <v>374</v>
      </c>
      <c r="K60" s="711"/>
    </row>
    <row r="61" spans="1:11" ht="16.5" customHeight="1">
      <c r="A61" s="143"/>
      <c r="B61" s="582" t="s">
        <v>313</v>
      </c>
      <c r="C61" s="128"/>
      <c r="D61" s="128" t="s">
        <v>229</v>
      </c>
      <c r="E61" s="123"/>
      <c r="F61" s="123"/>
      <c r="G61" s="659"/>
      <c r="H61" s="659"/>
      <c r="I61" s="660"/>
      <c r="J61" s="724"/>
      <c r="K61" s="562"/>
    </row>
    <row r="62" spans="1:11" ht="16.5" customHeight="1" thickBot="1">
      <c r="A62" s="143"/>
      <c r="B62" s="586" t="s">
        <v>314</v>
      </c>
      <c r="C62" s="380"/>
      <c r="D62" s="380" t="s">
        <v>230</v>
      </c>
      <c r="E62" s="381"/>
      <c r="F62" s="381"/>
      <c r="G62" s="662"/>
      <c r="H62" s="662"/>
      <c r="I62" s="663"/>
      <c r="J62" s="727"/>
      <c r="K62" s="562"/>
    </row>
    <row r="63" spans="1:11" ht="24" customHeight="1">
      <c r="A63" s="143"/>
      <c r="B63" s="587" t="s">
        <v>315</v>
      </c>
      <c r="C63" s="588"/>
      <c r="D63" s="892" t="s">
        <v>453</v>
      </c>
      <c r="E63" s="893"/>
      <c r="F63" s="893"/>
      <c r="G63" s="893"/>
      <c r="H63" s="893"/>
      <c r="I63" s="894"/>
      <c r="J63" s="786" t="s">
        <v>374</v>
      </c>
      <c r="K63" s="711"/>
    </row>
    <row r="64" spans="1:11" ht="16.5" customHeight="1">
      <c r="A64" s="143"/>
      <c r="B64" s="582" t="s">
        <v>316</v>
      </c>
      <c r="C64" s="128"/>
      <c r="D64" s="128" t="s">
        <v>231</v>
      </c>
      <c r="E64" s="589"/>
      <c r="F64" s="583"/>
      <c r="G64" s="665"/>
      <c r="H64" s="659"/>
      <c r="I64" s="660"/>
      <c r="J64" s="724"/>
      <c r="K64" s="562"/>
    </row>
    <row r="65" spans="1:11" ht="16.5" customHeight="1">
      <c r="A65" s="143"/>
      <c r="B65" s="590" t="s">
        <v>317</v>
      </c>
      <c r="C65" s="580"/>
      <c r="D65" s="591" t="s">
        <v>232</v>
      </c>
      <c r="E65" s="578"/>
      <c r="F65" s="585"/>
      <c r="G65" s="666"/>
      <c r="H65" s="578"/>
      <c r="I65" s="667"/>
      <c r="J65" s="728"/>
      <c r="K65" s="562"/>
    </row>
    <row r="66" spans="1:11" ht="18" customHeight="1" thickBot="1">
      <c r="A66" s="143"/>
      <c r="B66" s="584" t="s">
        <v>318</v>
      </c>
      <c r="C66" s="668" t="s">
        <v>428</v>
      </c>
      <c r="D66" s="669"/>
      <c r="E66" s="669"/>
      <c r="F66" s="592"/>
      <c r="G66" s="664"/>
      <c r="H66" s="664"/>
      <c r="I66" s="35"/>
      <c r="J66" s="787" t="s">
        <v>374</v>
      </c>
      <c r="K66" s="711"/>
    </row>
    <row r="67" spans="1:11" ht="18" customHeight="1">
      <c r="A67" s="143"/>
      <c r="B67" s="593" t="s">
        <v>183</v>
      </c>
      <c r="C67" s="594" t="s">
        <v>427</v>
      </c>
      <c r="D67" s="594"/>
      <c r="E67" s="594"/>
      <c r="F67" s="595"/>
      <c r="G67" s="670"/>
      <c r="H67" s="671"/>
      <c r="I67" s="672"/>
      <c r="J67" s="788" t="s">
        <v>374</v>
      </c>
      <c r="K67" s="711"/>
    </row>
    <row r="68" spans="1:11" ht="16.5" customHeight="1">
      <c r="A68" s="143"/>
      <c r="B68" s="582" t="s">
        <v>319</v>
      </c>
      <c r="C68" s="128"/>
      <c r="D68" s="128" t="s">
        <v>83</v>
      </c>
      <c r="E68" s="123"/>
      <c r="F68" s="123"/>
      <c r="G68" s="659"/>
      <c r="H68" s="659"/>
      <c r="I68" s="660"/>
      <c r="J68" s="724"/>
      <c r="K68" s="562"/>
    </row>
    <row r="69" spans="1:11" ht="16.5" customHeight="1">
      <c r="A69" s="143"/>
      <c r="B69" s="596" t="s">
        <v>320</v>
      </c>
      <c r="C69" s="550"/>
      <c r="D69" s="550" t="s">
        <v>63</v>
      </c>
      <c r="E69" s="105"/>
      <c r="F69" s="105"/>
      <c r="G69" s="610"/>
      <c r="H69" s="610"/>
      <c r="I69" s="661"/>
      <c r="J69" s="729"/>
      <c r="K69" s="562"/>
    </row>
    <row r="70" spans="1:11" ht="16.5" customHeight="1" thickBot="1">
      <c r="A70" s="143"/>
      <c r="B70" s="586" t="s">
        <v>321</v>
      </c>
      <c r="C70" s="380"/>
      <c r="D70" s="380" t="s">
        <v>265</v>
      </c>
      <c r="E70" s="381"/>
      <c r="F70" s="381"/>
      <c r="G70" s="662"/>
      <c r="H70" s="662"/>
      <c r="I70" s="663"/>
      <c r="J70" s="727"/>
      <c r="K70" s="562"/>
    </row>
    <row r="71" spans="1:11" ht="18" customHeight="1">
      <c r="A71" s="143"/>
      <c r="B71" s="584" t="s">
        <v>184</v>
      </c>
      <c r="C71" s="515" t="s">
        <v>430</v>
      </c>
      <c r="D71" s="515"/>
      <c r="E71" s="515"/>
      <c r="F71" s="515"/>
      <c r="G71" s="671"/>
      <c r="H71" s="671"/>
      <c r="I71" s="672"/>
      <c r="J71" s="788" t="s">
        <v>374</v>
      </c>
      <c r="K71" s="711"/>
    </row>
    <row r="72" spans="1:11" ht="16.5" customHeight="1">
      <c r="A72" s="143"/>
      <c r="B72" s="582" t="s">
        <v>322</v>
      </c>
      <c r="C72" s="123"/>
      <c r="D72" s="123" t="s">
        <v>59</v>
      </c>
      <c r="E72" s="123"/>
      <c r="F72" s="123"/>
      <c r="G72" s="589"/>
      <c r="H72" s="589"/>
      <c r="I72" s="673"/>
      <c r="J72" s="730"/>
      <c r="K72" s="562"/>
    </row>
    <row r="73" spans="1:11" ht="16.5" customHeight="1">
      <c r="A73" s="143"/>
      <c r="B73" s="582" t="s">
        <v>323</v>
      </c>
      <c r="C73" s="105"/>
      <c r="D73" s="105" t="s">
        <v>272</v>
      </c>
      <c r="E73" s="105"/>
      <c r="F73" s="105"/>
      <c r="G73" s="610"/>
      <c r="H73" s="610"/>
      <c r="I73" s="674"/>
      <c r="J73" s="731"/>
      <c r="K73" s="562"/>
    </row>
    <row r="74" spans="1:11" ht="16.5" customHeight="1">
      <c r="A74" s="143"/>
      <c r="B74" s="582" t="s">
        <v>324</v>
      </c>
      <c r="C74" s="105"/>
      <c r="D74" s="105" t="s">
        <v>266</v>
      </c>
      <c r="E74" s="105"/>
      <c r="F74" s="105"/>
      <c r="G74" s="610"/>
      <c r="H74" s="610"/>
      <c r="I74" s="674"/>
      <c r="J74" s="731"/>
      <c r="K74" s="562"/>
    </row>
    <row r="75" spans="1:11" ht="16.5" customHeight="1">
      <c r="A75" s="143"/>
      <c r="B75" s="783" t="s">
        <v>325</v>
      </c>
      <c r="C75" s="376"/>
      <c r="D75" s="376" t="s">
        <v>267</v>
      </c>
      <c r="E75" s="578"/>
      <c r="F75" s="376"/>
      <c r="G75" s="578"/>
      <c r="H75" s="578"/>
      <c r="I75" s="675"/>
      <c r="J75" s="806"/>
      <c r="K75" s="562"/>
    </row>
    <row r="76" spans="1:11" ht="18" customHeight="1" thickBot="1">
      <c r="A76" s="143"/>
      <c r="B76" s="676" t="s">
        <v>185</v>
      </c>
      <c r="C76" s="205" t="s">
        <v>10</v>
      </c>
      <c r="D76" s="205"/>
      <c r="E76" s="205"/>
      <c r="F76" s="205"/>
      <c r="G76" s="501"/>
      <c r="H76" s="664"/>
      <c r="I76" s="35"/>
      <c r="J76" s="581"/>
      <c r="K76" s="562"/>
    </row>
    <row r="77" spans="1:11" ht="18" customHeight="1" thickBot="1">
      <c r="A77" s="429"/>
      <c r="B77" s="677" t="s">
        <v>326</v>
      </c>
      <c r="C77" s="597" t="s">
        <v>273</v>
      </c>
      <c r="D77" s="597"/>
      <c r="E77" s="598"/>
      <c r="F77" s="634"/>
      <c r="G77" s="678"/>
      <c r="H77" s="678"/>
      <c r="I77" s="679"/>
      <c r="J77" s="789" t="s">
        <v>374</v>
      </c>
      <c r="K77" s="711"/>
    </row>
    <row r="78" spans="1:11" ht="18" customHeight="1" thickBot="1">
      <c r="A78" s="426"/>
      <c r="B78" s="680" t="s">
        <v>327</v>
      </c>
      <c r="C78" s="599" t="s">
        <v>276</v>
      </c>
      <c r="D78" s="599"/>
      <c r="E78" s="600"/>
      <c r="F78" s="635"/>
      <c r="G78" s="681"/>
      <c r="H78" s="681"/>
      <c r="I78" s="682"/>
      <c r="J78" s="790" t="s">
        <v>374</v>
      </c>
      <c r="K78" s="711"/>
    </row>
    <row r="79" spans="1:11" ht="10.5" customHeight="1" thickBot="1" thickTop="1">
      <c r="A79" s="203"/>
      <c r="B79" s="601"/>
      <c r="C79" s="683"/>
      <c r="D79" s="683"/>
      <c r="E79" s="204"/>
      <c r="F79" s="204"/>
      <c r="G79" s="204"/>
      <c r="H79" s="664"/>
      <c r="I79" s="35"/>
      <c r="J79" s="174"/>
      <c r="K79" s="712"/>
    </row>
    <row r="80" spans="1:11" ht="27.75" customHeight="1" thickBot="1">
      <c r="A80" s="86"/>
      <c r="B80" s="684" t="s">
        <v>186</v>
      </c>
      <c r="C80" s="879" t="s">
        <v>377</v>
      </c>
      <c r="D80" s="880"/>
      <c r="E80" s="880"/>
      <c r="F80" s="880"/>
      <c r="G80" s="880"/>
      <c r="H80" s="880"/>
      <c r="I80" s="881"/>
      <c r="J80" s="606"/>
      <c r="K80" s="713"/>
    </row>
    <row r="81" spans="1:11" ht="10.5" customHeight="1" thickTop="1">
      <c r="A81" s="94"/>
      <c r="B81" s="603"/>
      <c r="C81" s="205"/>
      <c r="D81" s="205"/>
      <c r="E81" s="205"/>
      <c r="F81" s="205"/>
      <c r="G81" s="604"/>
      <c r="H81" s="664"/>
      <c r="I81" s="35"/>
      <c r="J81" s="174"/>
      <c r="K81" s="712"/>
    </row>
    <row r="82" spans="1:11" ht="12.75">
      <c r="A82" s="213" t="s">
        <v>328</v>
      </c>
      <c r="B82" s="576" t="s">
        <v>51</v>
      </c>
      <c r="C82" s="577"/>
      <c r="D82" s="577"/>
      <c r="E82" s="577"/>
      <c r="F82" s="577"/>
      <c r="G82" s="577"/>
      <c r="H82" s="577"/>
      <c r="I82" s="577"/>
      <c r="J82" s="732"/>
      <c r="K82" s="714"/>
    </row>
    <row r="83" spans="1:11" ht="16.5" customHeight="1">
      <c r="A83" s="94"/>
      <c r="B83" s="685" t="s">
        <v>187</v>
      </c>
      <c r="C83" s="123" t="s">
        <v>52</v>
      </c>
      <c r="D83" s="123"/>
      <c r="E83" s="123"/>
      <c r="F83" s="123"/>
      <c r="G83" s="640"/>
      <c r="H83" s="640"/>
      <c r="I83" s="640"/>
      <c r="J83" s="733"/>
      <c r="K83" s="715"/>
    </row>
    <row r="84" spans="1:11" ht="16.5" customHeight="1">
      <c r="A84" s="94"/>
      <c r="B84" s="596" t="s">
        <v>188</v>
      </c>
      <c r="C84" s="105" t="s">
        <v>275</v>
      </c>
      <c r="D84" s="105"/>
      <c r="E84" s="105"/>
      <c r="F84" s="105"/>
      <c r="G84" s="641"/>
      <c r="H84" s="641"/>
      <c r="I84" s="641"/>
      <c r="J84" s="734"/>
      <c r="K84" s="715"/>
    </row>
    <row r="85" spans="1:11" ht="16.5" customHeight="1">
      <c r="A85" s="94"/>
      <c r="B85" s="596" t="s">
        <v>189</v>
      </c>
      <c r="C85" s="105" t="s">
        <v>274</v>
      </c>
      <c r="D85" s="105"/>
      <c r="E85" s="105"/>
      <c r="F85" s="105"/>
      <c r="G85" s="641"/>
      <c r="H85" s="641"/>
      <c r="I85" s="641"/>
      <c r="J85" s="734"/>
      <c r="K85" s="715"/>
    </row>
    <row r="86" spans="1:11" ht="16.5" customHeight="1">
      <c r="A86" s="94"/>
      <c r="B86" s="596" t="s">
        <v>190</v>
      </c>
      <c r="C86" s="105" t="s">
        <v>19</v>
      </c>
      <c r="D86" s="105"/>
      <c r="E86" s="105"/>
      <c r="F86" s="105"/>
      <c r="G86" s="641"/>
      <c r="H86" s="641"/>
      <c r="I86" s="641"/>
      <c r="J86" s="734"/>
      <c r="K86" s="715"/>
    </row>
    <row r="87" spans="1:11" ht="16.5" customHeight="1">
      <c r="A87" s="94"/>
      <c r="B87" s="596" t="s">
        <v>191</v>
      </c>
      <c r="C87" s="105" t="s">
        <v>378</v>
      </c>
      <c r="D87" s="105"/>
      <c r="E87" s="105"/>
      <c r="F87" s="105"/>
      <c r="G87" s="641"/>
      <c r="H87" s="641"/>
      <c r="I87" s="641"/>
      <c r="J87" s="734"/>
      <c r="K87" s="715"/>
    </row>
    <row r="88" spans="1:11" ht="16.5" customHeight="1">
      <c r="A88" s="94"/>
      <c r="B88" s="596" t="s">
        <v>192</v>
      </c>
      <c r="C88" s="105" t="s">
        <v>53</v>
      </c>
      <c r="D88" s="105"/>
      <c r="E88" s="105"/>
      <c r="F88" s="105"/>
      <c r="G88" s="641"/>
      <c r="H88" s="641"/>
      <c r="I88" s="641"/>
      <c r="J88" s="734"/>
      <c r="K88" s="715"/>
    </row>
    <row r="89" spans="1:11" ht="16.5" customHeight="1">
      <c r="A89" s="94"/>
      <c r="B89" s="596" t="s">
        <v>193</v>
      </c>
      <c r="C89" s="105" t="s">
        <v>54</v>
      </c>
      <c r="D89" s="105"/>
      <c r="E89" s="105"/>
      <c r="F89" s="105"/>
      <c r="G89" s="641"/>
      <c r="H89" s="641"/>
      <c r="I89" s="641"/>
      <c r="J89" s="734"/>
      <c r="K89" s="715"/>
    </row>
    <row r="90" spans="1:11" ht="16.5" customHeight="1" thickBot="1">
      <c r="A90" s="94"/>
      <c r="B90" s="685" t="s">
        <v>194</v>
      </c>
      <c r="C90" s="209" t="s">
        <v>55</v>
      </c>
      <c r="D90" s="209"/>
      <c r="E90" s="209"/>
      <c r="F90" s="209"/>
      <c r="G90" s="642"/>
      <c r="H90" s="642"/>
      <c r="I90" s="642"/>
      <c r="J90" s="735"/>
      <c r="K90" s="715"/>
    </row>
    <row r="91" spans="1:11" ht="18" customHeight="1" thickBot="1">
      <c r="A91" s="86"/>
      <c r="B91" s="684" t="s">
        <v>195</v>
      </c>
      <c r="C91" s="605" t="s">
        <v>442</v>
      </c>
      <c r="D91" s="605"/>
      <c r="E91" s="602"/>
      <c r="F91" s="602"/>
      <c r="G91" s="643"/>
      <c r="H91" s="643"/>
      <c r="I91" s="643"/>
      <c r="J91" s="790" t="s">
        <v>374</v>
      </c>
      <c r="K91" s="711"/>
    </row>
    <row r="92" spans="1:11" ht="10.5" customHeight="1" thickTop="1">
      <c r="A92" s="94"/>
      <c r="B92" s="607"/>
      <c r="C92" s="686"/>
      <c r="D92" s="686"/>
      <c r="E92" s="205"/>
      <c r="F92" s="205"/>
      <c r="G92" s="205"/>
      <c r="H92" s="501"/>
      <c r="I92" s="501"/>
      <c r="J92" s="736"/>
      <c r="K92" s="716"/>
    </row>
    <row r="93" spans="1:11" ht="12.75">
      <c r="A93" s="213" t="s">
        <v>329</v>
      </c>
      <c r="B93" s="233" t="s">
        <v>56</v>
      </c>
      <c r="C93" s="214"/>
      <c r="D93" s="214"/>
      <c r="E93" s="219"/>
      <c r="F93" s="608"/>
      <c r="G93" s="608"/>
      <c r="H93" s="608"/>
      <c r="I93" s="608"/>
      <c r="J93" s="737"/>
      <c r="K93" s="717"/>
    </row>
    <row r="94" spans="1:11" ht="16.5" customHeight="1">
      <c r="A94" s="80"/>
      <c r="B94" s="687" t="s">
        <v>330</v>
      </c>
      <c r="C94" s="612" t="s">
        <v>277</v>
      </c>
      <c r="D94" s="612"/>
      <c r="E94" s="612"/>
      <c r="F94" s="612"/>
      <c r="G94" s="641"/>
      <c r="H94" s="641"/>
      <c r="I94" s="641"/>
      <c r="J94" s="733"/>
      <c r="K94" s="715"/>
    </row>
    <row r="95" spans="1:11" ht="27.75" customHeight="1">
      <c r="A95" s="80"/>
      <c r="B95" s="582" t="s">
        <v>331</v>
      </c>
      <c r="C95" s="895" t="s">
        <v>379</v>
      </c>
      <c r="D95" s="896"/>
      <c r="E95" s="896"/>
      <c r="F95" s="896"/>
      <c r="G95" s="896"/>
      <c r="H95" s="896"/>
      <c r="I95" s="897"/>
      <c r="J95" s="734"/>
      <c r="K95" s="715"/>
    </row>
    <row r="96" spans="1:11" ht="16.5" customHeight="1">
      <c r="A96" s="80"/>
      <c r="B96" s="582" t="s">
        <v>196</v>
      </c>
      <c r="C96" s="105" t="s">
        <v>278</v>
      </c>
      <c r="D96" s="105"/>
      <c r="E96" s="105"/>
      <c r="F96" s="209"/>
      <c r="G96" s="642"/>
      <c r="H96" s="642"/>
      <c r="I96" s="642"/>
      <c r="J96" s="734"/>
      <c r="K96" s="715"/>
    </row>
    <row r="97" spans="1:11" ht="16.5" customHeight="1">
      <c r="A97" s="80"/>
      <c r="B97" s="783" t="s">
        <v>197</v>
      </c>
      <c r="C97" s="376" t="s">
        <v>279</v>
      </c>
      <c r="D97" s="376"/>
      <c r="E97" s="376"/>
      <c r="F97" s="376"/>
      <c r="G97" s="645"/>
      <c r="H97" s="645"/>
      <c r="I97" s="645"/>
      <c r="J97" s="784"/>
      <c r="K97" s="715"/>
    </row>
    <row r="98" spans="1:11" ht="27.75" customHeight="1" thickBot="1">
      <c r="A98" s="407"/>
      <c r="B98" s="688" t="s">
        <v>198</v>
      </c>
      <c r="C98" s="876" t="s">
        <v>440</v>
      </c>
      <c r="D98" s="877"/>
      <c r="E98" s="877"/>
      <c r="F98" s="877"/>
      <c r="G98" s="877"/>
      <c r="H98" s="877"/>
      <c r="I98" s="878"/>
      <c r="J98" s="787" t="s">
        <v>374</v>
      </c>
      <c r="K98" s="711"/>
    </row>
    <row r="99" spans="1:11" ht="16.5" customHeight="1">
      <c r="A99" s="390"/>
      <c r="B99" s="689" t="s">
        <v>332</v>
      </c>
      <c r="C99" s="609" t="s">
        <v>237</v>
      </c>
      <c r="D99" s="610"/>
      <c r="E99" s="610"/>
      <c r="F99" s="610"/>
      <c r="G99" s="641"/>
      <c r="H99" s="641"/>
      <c r="I99" s="641"/>
      <c r="J99" s="739"/>
      <c r="K99" s="715"/>
    </row>
    <row r="100" spans="1:11" ht="16.5" customHeight="1">
      <c r="A100" s="390"/>
      <c r="B100" s="690" t="s">
        <v>333</v>
      </c>
      <c r="C100" s="611" t="s">
        <v>236</v>
      </c>
      <c r="D100" s="578"/>
      <c r="E100" s="578"/>
      <c r="F100" s="578"/>
      <c r="G100" s="645"/>
      <c r="H100" s="645"/>
      <c r="I100" s="645"/>
      <c r="J100" s="738"/>
      <c r="K100" s="715"/>
    </row>
    <row r="101" spans="1:11" ht="27.75" customHeight="1" thickBot="1">
      <c r="A101" s="408"/>
      <c r="B101" s="691" t="s">
        <v>199</v>
      </c>
      <c r="C101" s="873" t="s">
        <v>452</v>
      </c>
      <c r="D101" s="874"/>
      <c r="E101" s="874"/>
      <c r="F101" s="874"/>
      <c r="G101" s="874"/>
      <c r="H101" s="874"/>
      <c r="I101" s="875"/>
      <c r="J101" s="791" t="s">
        <v>374</v>
      </c>
      <c r="K101" s="711"/>
    </row>
    <row r="102" spans="1:11" ht="10.5" customHeight="1" thickTop="1">
      <c r="A102" s="94"/>
      <c r="B102" s="607"/>
      <c r="C102" s="686"/>
      <c r="D102" s="686"/>
      <c r="E102" s="205"/>
      <c r="F102" s="205"/>
      <c r="G102" s="205"/>
      <c r="H102" s="501"/>
      <c r="I102" s="501"/>
      <c r="J102" s="736"/>
      <c r="K102" s="716"/>
    </row>
    <row r="103" spans="1:11" ht="12.75">
      <c r="A103" s="213" t="s">
        <v>334</v>
      </c>
      <c r="B103" s="233" t="s">
        <v>57</v>
      </c>
      <c r="C103" s="214"/>
      <c r="D103" s="214"/>
      <c r="E103" s="219"/>
      <c r="F103" s="608"/>
      <c r="G103" s="608"/>
      <c r="H103" s="608"/>
      <c r="I103" s="608"/>
      <c r="J103" s="737"/>
      <c r="K103" s="717"/>
    </row>
    <row r="104" spans="1:11" ht="16.5" customHeight="1">
      <c r="A104" s="80"/>
      <c r="B104" s="687" t="s">
        <v>200</v>
      </c>
      <c r="C104" s="612" t="s">
        <v>11</v>
      </c>
      <c r="D104" s="612"/>
      <c r="E104" s="612"/>
      <c r="F104" s="612"/>
      <c r="G104" s="641"/>
      <c r="H104" s="641"/>
      <c r="I104" s="641"/>
      <c r="J104" s="733"/>
      <c r="K104" s="715"/>
    </row>
    <row r="105" spans="1:11" ht="16.5" customHeight="1">
      <c r="A105" s="80"/>
      <c r="B105" s="582" t="s">
        <v>201</v>
      </c>
      <c r="C105" s="105" t="s">
        <v>12</v>
      </c>
      <c r="D105" s="105"/>
      <c r="E105" s="105"/>
      <c r="F105" s="209"/>
      <c r="G105" s="642"/>
      <c r="H105" s="642"/>
      <c r="I105" s="642"/>
      <c r="J105" s="738"/>
      <c r="K105" s="715"/>
    </row>
    <row r="106" spans="1:11" ht="16.5" customHeight="1" thickBot="1">
      <c r="A106" s="80"/>
      <c r="B106" s="685" t="s">
        <v>202</v>
      </c>
      <c r="C106" s="209" t="s">
        <v>238</v>
      </c>
      <c r="D106" s="209"/>
      <c r="E106" s="209"/>
      <c r="F106" s="209"/>
      <c r="G106" s="642"/>
      <c r="H106" s="642"/>
      <c r="I106" s="642"/>
      <c r="J106" s="735"/>
      <c r="K106" s="715"/>
    </row>
    <row r="107" spans="1:11" ht="28.5" customHeight="1" thickBot="1">
      <c r="A107" s="86"/>
      <c r="B107" s="684" t="s">
        <v>203</v>
      </c>
      <c r="C107" s="902" t="s">
        <v>443</v>
      </c>
      <c r="D107" s="880"/>
      <c r="E107" s="880"/>
      <c r="F107" s="880"/>
      <c r="G107" s="880"/>
      <c r="H107" s="880"/>
      <c r="I107" s="881"/>
      <c r="J107" s="790" t="s">
        <v>374</v>
      </c>
      <c r="K107" s="711"/>
    </row>
    <row r="108" spans="1:11" ht="10.5" customHeight="1" thickTop="1">
      <c r="A108" s="94"/>
      <c r="B108" s="607"/>
      <c r="C108" s="686"/>
      <c r="D108" s="686"/>
      <c r="E108" s="205"/>
      <c r="F108" s="205"/>
      <c r="G108" s="205"/>
      <c r="H108" s="501"/>
      <c r="I108" s="501"/>
      <c r="J108" s="736"/>
      <c r="K108" s="716"/>
    </row>
    <row r="109" spans="1:11" ht="12.75">
      <c r="A109" s="213" t="s">
        <v>335</v>
      </c>
      <c r="B109" s="573" t="s">
        <v>282</v>
      </c>
      <c r="C109" s="573"/>
      <c r="D109" s="573"/>
      <c r="E109" s="574"/>
      <c r="F109" s="575"/>
      <c r="G109" s="577"/>
      <c r="H109" s="577"/>
      <c r="I109" s="577"/>
      <c r="J109" s="732"/>
      <c r="K109" s="714"/>
    </row>
    <row r="110" spans="1:11" ht="27.75" customHeight="1">
      <c r="A110" s="80"/>
      <c r="B110" s="587" t="s">
        <v>204</v>
      </c>
      <c r="C110" s="903" t="s">
        <v>380</v>
      </c>
      <c r="D110" s="904"/>
      <c r="E110" s="904"/>
      <c r="F110" s="904"/>
      <c r="G110" s="904"/>
      <c r="H110" s="904"/>
      <c r="I110" s="905"/>
      <c r="J110" s="740"/>
      <c r="K110" s="715"/>
    </row>
    <row r="111" spans="1:11" ht="16.5" customHeight="1">
      <c r="A111" s="80"/>
      <c r="B111" s="687" t="s">
        <v>205</v>
      </c>
      <c r="C111" s="612" t="s">
        <v>280</v>
      </c>
      <c r="D111" s="612"/>
      <c r="E111" s="612"/>
      <c r="F111" s="612"/>
      <c r="G111" s="646"/>
      <c r="H111" s="646"/>
      <c r="I111" s="646"/>
      <c r="J111" s="733"/>
      <c r="K111" s="715"/>
    </row>
    <row r="112" spans="1:11" ht="16.5" customHeight="1">
      <c r="A112" s="90"/>
      <c r="B112" s="590" t="s">
        <v>206</v>
      </c>
      <c r="C112" s="692" t="s">
        <v>281</v>
      </c>
      <c r="D112" s="693"/>
      <c r="E112" s="693"/>
      <c r="F112" s="515"/>
      <c r="G112" s="621"/>
      <c r="H112" s="621"/>
      <c r="I112" s="621"/>
      <c r="J112" s="741"/>
      <c r="K112" s="715"/>
    </row>
    <row r="113" spans="1:11" ht="27.75" customHeight="1" thickBot="1">
      <c r="A113" s="135"/>
      <c r="B113" s="694" t="s">
        <v>207</v>
      </c>
      <c r="C113" s="876" t="s">
        <v>431</v>
      </c>
      <c r="D113" s="877"/>
      <c r="E113" s="877"/>
      <c r="F113" s="877"/>
      <c r="G113" s="877"/>
      <c r="H113" s="877"/>
      <c r="I113" s="878"/>
      <c r="J113" s="787" t="s">
        <v>374</v>
      </c>
      <c r="K113" s="711"/>
    </row>
    <row r="114" spans="1:11" ht="10.5" customHeight="1">
      <c r="A114" s="94"/>
      <c r="B114" s="607"/>
      <c r="C114" s="686"/>
      <c r="D114" s="686"/>
      <c r="E114" s="205"/>
      <c r="F114" s="205"/>
      <c r="G114" s="205"/>
      <c r="H114" s="501"/>
      <c r="I114" s="501"/>
      <c r="J114" s="736"/>
      <c r="K114" s="716"/>
    </row>
    <row r="115" spans="1:11" ht="12.75">
      <c r="A115" s="213" t="s">
        <v>336</v>
      </c>
      <c r="B115" s="573" t="s">
        <v>61</v>
      </c>
      <c r="C115" s="573"/>
      <c r="D115" s="576"/>
      <c r="E115" s="608"/>
      <c r="F115" s="577"/>
      <c r="G115" s="577"/>
      <c r="H115" s="577"/>
      <c r="I115" s="577"/>
      <c r="J115" s="732"/>
      <c r="K115" s="714"/>
    </row>
    <row r="116" spans="1:11" ht="16.5" customHeight="1">
      <c r="A116" s="80"/>
      <c r="B116" s="582" t="s">
        <v>208</v>
      </c>
      <c r="C116" s="105" t="s">
        <v>283</v>
      </c>
      <c r="D116" s="105"/>
      <c r="E116" s="105"/>
      <c r="F116" s="550"/>
      <c r="G116" s="647"/>
      <c r="H116" s="647"/>
      <c r="I116" s="647"/>
      <c r="J116" s="733"/>
      <c r="K116" s="715"/>
    </row>
    <row r="117" spans="1:11" ht="16.5" customHeight="1">
      <c r="A117" s="80"/>
      <c r="B117" s="582" t="s">
        <v>209</v>
      </c>
      <c r="C117" s="105" t="s">
        <v>284</v>
      </c>
      <c r="D117" s="105"/>
      <c r="E117" s="105"/>
      <c r="F117" s="105"/>
      <c r="G117" s="641"/>
      <c r="H117" s="641"/>
      <c r="I117" s="641"/>
      <c r="J117" s="741"/>
      <c r="K117" s="715"/>
    </row>
    <row r="118" spans="1:11" ht="18" customHeight="1" thickBot="1">
      <c r="A118" s="135"/>
      <c r="B118" s="695" t="s">
        <v>337</v>
      </c>
      <c r="C118" s="613" t="s">
        <v>432</v>
      </c>
      <c r="D118" s="613"/>
      <c r="E118" s="613"/>
      <c r="F118" s="636"/>
      <c r="G118" s="644"/>
      <c r="H118" s="644"/>
      <c r="I118" s="644"/>
      <c r="J118" s="787" t="s">
        <v>374</v>
      </c>
      <c r="K118" s="711"/>
    </row>
    <row r="119" spans="1:11" ht="10.5" customHeight="1">
      <c r="A119" s="94"/>
      <c r="B119" s="607"/>
      <c r="C119" s="686"/>
      <c r="D119" s="686"/>
      <c r="E119" s="205"/>
      <c r="F119" s="205"/>
      <c r="G119" s="205"/>
      <c r="H119" s="501"/>
      <c r="I119" s="501"/>
      <c r="J119" s="736"/>
      <c r="K119" s="716"/>
    </row>
    <row r="120" spans="1:11" ht="12.75">
      <c r="A120" s="213" t="s">
        <v>338</v>
      </c>
      <c r="B120" s="573" t="s">
        <v>60</v>
      </c>
      <c r="C120" s="573"/>
      <c r="D120" s="576"/>
      <c r="E120" s="608"/>
      <c r="F120" s="577"/>
      <c r="G120" s="577"/>
      <c r="H120" s="577"/>
      <c r="I120" s="577"/>
      <c r="J120" s="732"/>
      <c r="K120" s="714"/>
    </row>
    <row r="121" spans="1:11" ht="16.5" customHeight="1">
      <c r="A121" s="553"/>
      <c r="B121" s="582" t="s">
        <v>339</v>
      </c>
      <c r="C121" s="105" t="s">
        <v>291</v>
      </c>
      <c r="D121" s="105"/>
      <c r="E121" s="105"/>
      <c r="F121" s="105"/>
      <c r="G121" s="641"/>
      <c r="H121" s="641"/>
      <c r="I121" s="641"/>
      <c r="J121" s="733"/>
      <c r="K121" s="715"/>
    </row>
    <row r="122" spans="1:11" ht="16.5" customHeight="1">
      <c r="A122" s="553"/>
      <c r="B122" s="582" t="s">
        <v>340</v>
      </c>
      <c r="C122" s="105" t="s">
        <v>413</v>
      </c>
      <c r="D122" s="105"/>
      <c r="E122" s="105"/>
      <c r="F122" s="105"/>
      <c r="G122" s="641"/>
      <c r="H122" s="641"/>
      <c r="I122" s="641"/>
      <c r="J122" s="734"/>
      <c r="K122" s="715"/>
    </row>
    <row r="123" spans="1:11" ht="16.5" customHeight="1">
      <c r="A123" s="553"/>
      <c r="B123" s="582" t="s">
        <v>341</v>
      </c>
      <c r="C123" s="105" t="s">
        <v>292</v>
      </c>
      <c r="D123" s="105"/>
      <c r="E123" s="105"/>
      <c r="F123" s="105"/>
      <c r="G123" s="641"/>
      <c r="H123" s="641"/>
      <c r="I123" s="641"/>
      <c r="J123" s="734"/>
      <c r="K123" s="715"/>
    </row>
    <row r="124" spans="1:11" ht="16.5" customHeight="1">
      <c r="A124" s="553"/>
      <c r="B124" s="582" t="s">
        <v>342</v>
      </c>
      <c r="C124" s="105" t="s">
        <v>13</v>
      </c>
      <c r="D124" s="105"/>
      <c r="E124" s="105"/>
      <c r="F124" s="105"/>
      <c r="G124" s="641"/>
      <c r="H124" s="641"/>
      <c r="I124" s="641"/>
      <c r="J124" s="734"/>
      <c r="K124" s="715"/>
    </row>
    <row r="125" spans="1:11" ht="16.5" customHeight="1">
      <c r="A125" s="553"/>
      <c r="B125" s="582" t="s">
        <v>343</v>
      </c>
      <c r="C125" s="105" t="s">
        <v>14</v>
      </c>
      <c r="D125" s="105"/>
      <c r="E125" s="105"/>
      <c r="F125" s="105"/>
      <c r="G125" s="641"/>
      <c r="H125" s="641"/>
      <c r="I125" s="641"/>
      <c r="J125" s="734"/>
      <c r="K125" s="715"/>
    </row>
    <row r="126" spans="1:11" ht="16.5" customHeight="1">
      <c r="A126" s="80"/>
      <c r="B126" s="582" t="s">
        <v>344</v>
      </c>
      <c r="C126" s="105" t="s">
        <v>293</v>
      </c>
      <c r="D126" s="105"/>
      <c r="E126" s="105"/>
      <c r="F126" s="105"/>
      <c r="G126" s="641"/>
      <c r="H126" s="641"/>
      <c r="I126" s="641"/>
      <c r="J126" s="734"/>
      <c r="K126" s="715"/>
    </row>
    <row r="127" spans="1:11" ht="16.5" customHeight="1">
      <c r="A127" s="80"/>
      <c r="B127" s="582" t="s">
        <v>345</v>
      </c>
      <c r="C127" s="105" t="s">
        <v>294</v>
      </c>
      <c r="D127" s="105"/>
      <c r="E127" s="105"/>
      <c r="F127" s="105"/>
      <c r="G127" s="641"/>
      <c r="H127" s="641"/>
      <c r="I127" s="641"/>
      <c r="J127" s="734"/>
      <c r="K127" s="715"/>
    </row>
    <row r="128" spans="1:11" ht="16.5" customHeight="1">
      <c r="A128" s="80"/>
      <c r="B128" s="582" t="s">
        <v>346</v>
      </c>
      <c r="C128" s="105" t="s">
        <v>381</v>
      </c>
      <c r="D128" s="105"/>
      <c r="E128" s="105"/>
      <c r="F128" s="105"/>
      <c r="G128" s="641"/>
      <c r="H128" s="641"/>
      <c r="I128" s="641"/>
      <c r="J128" s="734"/>
      <c r="K128" s="715"/>
    </row>
    <row r="129" spans="1:11" ht="16.5" customHeight="1">
      <c r="A129" s="80"/>
      <c r="B129" s="582" t="s">
        <v>347</v>
      </c>
      <c r="C129" s="895" t="s">
        <v>382</v>
      </c>
      <c r="D129" s="906"/>
      <c r="E129" s="906"/>
      <c r="F129" s="906"/>
      <c r="G129" s="906"/>
      <c r="H129" s="906"/>
      <c r="I129" s="907"/>
      <c r="J129" s="734"/>
      <c r="K129" s="715"/>
    </row>
    <row r="130" spans="1:11" ht="16.5" customHeight="1">
      <c r="A130" s="80"/>
      <c r="B130" s="582" t="s">
        <v>348</v>
      </c>
      <c r="C130" s="105" t="s">
        <v>414</v>
      </c>
      <c r="D130" s="105"/>
      <c r="E130" s="105"/>
      <c r="F130" s="105"/>
      <c r="G130" s="641"/>
      <c r="H130" s="641"/>
      <c r="I130" s="641"/>
      <c r="J130" s="734"/>
      <c r="K130" s="715"/>
    </row>
    <row r="131" spans="1:11" ht="16.5" customHeight="1">
      <c r="A131" s="80"/>
      <c r="B131" s="582" t="s">
        <v>349</v>
      </c>
      <c r="C131" s="105" t="s">
        <v>6</v>
      </c>
      <c r="D131" s="105"/>
      <c r="E131" s="105"/>
      <c r="F131" s="105"/>
      <c r="G131" s="641"/>
      <c r="H131" s="641"/>
      <c r="I131" s="641"/>
      <c r="J131" s="734"/>
      <c r="K131" s="715"/>
    </row>
    <row r="132" spans="1:11" ht="16.5" customHeight="1">
      <c r="A132" s="80"/>
      <c r="B132" s="582" t="s">
        <v>350</v>
      </c>
      <c r="C132" s="105" t="s">
        <v>295</v>
      </c>
      <c r="D132" s="105"/>
      <c r="E132" s="105"/>
      <c r="F132" s="105"/>
      <c r="G132" s="641"/>
      <c r="H132" s="641"/>
      <c r="I132" s="641"/>
      <c r="J132" s="734"/>
      <c r="K132" s="715"/>
    </row>
    <row r="133" spans="1:11" ht="16.5" customHeight="1">
      <c r="A133" s="80"/>
      <c r="B133" s="582" t="s">
        <v>351</v>
      </c>
      <c r="C133" s="105" t="s">
        <v>15</v>
      </c>
      <c r="D133" s="105"/>
      <c r="E133" s="105"/>
      <c r="F133" s="105"/>
      <c r="G133" s="641"/>
      <c r="H133" s="641"/>
      <c r="I133" s="641"/>
      <c r="J133" s="734"/>
      <c r="K133" s="715"/>
    </row>
    <row r="134" spans="1:11" ht="16.5" customHeight="1">
      <c r="A134" s="80"/>
      <c r="B134" s="596" t="s">
        <v>352</v>
      </c>
      <c r="C134" s="105" t="s">
        <v>16</v>
      </c>
      <c r="D134" s="105"/>
      <c r="E134" s="105"/>
      <c r="F134" s="105"/>
      <c r="G134" s="641"/>
      <c r="H134" s="641"/>
      <c r="I134" s="641"/>
      <c r="J134" s="785"/>
      <c r="K134" s="715"/>
    </row>
    <row r="135" spans="1:11" ht="16.5" customHeight="1">
      <c r="A135" s="80"/>
      <c r="B135" s="596" t="s">
        <v>353</v>
      </c>
      <c r="C135" s="105" t="s">
        <v>17</v>
      </c>
      <c r="D135" s="105"/>
      <c r="E135" s="105"/>
      <c r="F135" s="105"/>
      <c r="G135" s="641"/>
      <c r="H135" s="641"/>
      <c r="I135" s="641"/>
      <c r="J135" s="785"/>
      <c r="K135" s="715"/>
    </row>
    <row r="136" spans="1:11" ht="16.5" customHeight="1">
      <c r="A136" s="80"/>
      <c r="B136" s="582" t="s">
        <v>354</v>
      </c>
      <c r="C136" s="105" t="s">
        <v>383</v>
      </c>
      <c r="D136" s="105"/>
      <c r="E136" s="105"/>
      <c r="F136" s="105"/>
      <c r="G136" s="641"/>
      <c r="H136" s="641"/>
      <c r="I136" s="641"/>
      <c r="J136" s="734"/>
      <c r="K136" s="715"/>
    </row>
    <row r="137" spans="1:11" ht="16.5" customHeight="1">
      <c r="A137" s="80"/>
      <c r="B137" s="582" t="s">
        <v>384</v>
      </c>
      <c r="C137" s="105" t="s">
        <v>18</v>
      </c>
      <c r="D137" s="105"/>
      <c r="E137" s="105"/>
      <c r="F137" s="105"/>
      <c r="G137" s="641"/>
      <c r="H137" s="641"/>
      <c r="I137" s="641"/>
      <c r="J137" s="734"/>
      <c r="K137" s="715"/>
    </row>
    <row r="138" spans="1:11" ht="16.5" customHeight="1">
      <c r="A138" s="80"/>
      <c r="B138" s="582" t="s">
        <v>385</v>
      </c>
      <c r="C138" s="209" t="s">
        <v>415</v>
      </c>
      <c r="D138" s="209"/>
      <c r="E138" s="209"/>
      <c r="F138" s="209"/>
      <c r="G138" s="642"/>
      <c r="H138" s="642"/>
      <c r="I138" s="642"/>
      <c r="J138" s="742"/>
      <c r="K138" s="715"/>
    </row>
    <row r="139" spans="1:11" ht="18" customHeight="1" thickBot="1">
      <c r="A139" s="135"/>
      <c r="B139" s="695" t="s">
        <v>386</v>
      </c>
      <c r="C139" s="613" t="s">
        <v>433</v>
      </c>
      <c r="D139" s="613"/>
      <c r="E139" s="613"/>
      <c r="F139" s="636"/>
      <c r="G139" s="644"/>
      <c r="H139" s="644"/>
      <c r="I139" s="644"/>
      <c r="J139" s="787" t="s">
        <v>374</v>
      </c>
      <c r="K139" s="711"/>
    </row>
    <row r="140" spans="1:11" ht="10.5" customHeight="1" thickBot="1">
      <c r="A140" s="94"/>
      <c r="B140" s="603"/>
      <c r="C140" s="501"/>
      <c r="D140" s="501"/>
      <c r="E140" s="501"/>
      <c r="F140" s="205"/>
      <c r="G140" s="604"/>
      <c r="H140" s="501"/>
      <c r="I140" s="501"/>
      <c r="J140" s="736"/>
      <c r="K140" s="716"/>
    </row>
    <row r="141" spans="1:11" ht="27.75" customHeight="1" thickBot="1">
      <c r="A141" s="414"/>
      <c r="B141" s="696" t="s">
        <v>387</v>
      </c>
      <c r="C141" s="909" t="s">
        <v>436</v>
      </c>
      <c r="D141" s="899"/>
      <c r="E141" s="899"/>
      <c r="F141" s="899"/>
      <c r="G141" s="899"/>
      <c r="H141" s="899"/>
      <c r="I141" s="900"/>
      <c r="J141" s="792" t="s">
        <v>374</v>
      </c>
      <c r="K141" s="711"/>
    </row>
    <row r="142" spans="1:11" ht="27.75" customHeight="1" thickBot="1">
      <c r="A142" s="410"/>
      <c r="B142" s="697" t="s">
        <v>388</v>
      </c>
      <c r="C142" s="908" t="s">
        <v>437</v>
      </c>
      <c r="D142" s="880"/>
      <c r="E142" s="880"/>
      <c r="F142" s="880"/>
      <c r="G142" s="880"/>
      <c r="H142" s="880"/>
      <c r="I142" s="881"/>
      <c r="J142" s="790" t="s">
        <v>374</v>
      </c>
      <c r="K142" s="711"/>
    </row>
    <row r="143" spans="1:11" ht="10.5" customHeight="1" thickBot="1" thickTop="1">
      <c r="A143" s="203"/>
      <c r="B143" s="616"/>
      <c r="C143" s="683"/>
      <c r="D143" s="683"/>
      <c r="E143" s="204"/>
      <c r="F143" s="204"/>
      <c r="G143" s="617"/>
      <c r="H143" s="501"/>
      <c r="I143" s="501"/>
      <c r="J143" s="736"/>
      <c r="K143" s="716"/>
    </row>
    <row r="144" spans="1:11" ht="21" customHeight="1" thickBot="1">
      <c r="A144" s="414"/>
      <c r="B144" s="696" t="s">
        <v>389</v>
      </c>
      <c r="C144" s="614" t="s">
        <v>2</v>
      </c>
      <c r="D144" s="614"/>
      <c r="E144" s="618"/>
      <c r="F144" s="618"/>
      <c r="G144" s="648"/>
      <c r="H144" s="648"/>
      <c r="I144" s="648"/>
      <c r="J144" s="792" t="s">
        <v>374</v>
      </c>
      <c r="K144" s="711"/>
    </row>
    <row r="145" spans="1:11" ht="21" customHeight="1" thickBot="1">
      <c r="A145" s="410"/>
      <c r="B145" s="697" t="s">
        <v>390</v>
      </c>
      <c r="C145" s="615" t="s">
        <v>3</v>
      </c>
      <c r="D145" s="615"/>
      <c r="E145" s="619"/>
      <c r="F145" s="619"/>
      <c r="G145" s="643"/>
      <c r="H145" s="643"/>
      <c r="I145" s="643"/>
      <c r="J145" s="790" t="s">
        <v>374</v>
      </c>
      <c r="K145" s="711"/>
    </row>
    <row r="146" spans="1:11" ht="10.5" customHeight="1" thickBot="1" thickTop="1">
      <c r="A146" s="391"/>
      <c r="B146" s="620"/>
      <c r="C146" s="698"/>
      <c r="D146" s="698"/>
      <c r="E146" s="515"/>
      <c r="F146" s="515"/>
      <c r="G146" s="621"/>
      <c r="H146" s="501"/>
      <c r="I146" s="501"/>
      <c r="J146" s="736"/>
      <c r="K146" s="716"/>
    </row>
    <row r="147" spans="1:11" ht="18" customHeight="1" thickBot="1">
      <c r="A147" s="86"/>
      <c r="B147" s="699" t="s">
        <v>391</v>
      </c>
      <c r="C147" s="602" t="s">
        <v>4</v>
      </c>
      <c r="D147" s="605"/>
      <c r="E147" s="602"/>
      <c r="F147" s="602"/>
      <c r="G147" s="639"/>
      <c r="H147" s="639"/>
      <c r="I147" s="639"/>
      <c r="J147" s="606"/>
      <c r="K147" s="715"/>
    </row>
    <row r="148" spans="1:11" ht="10.5" customHeight="1" thickTop="1">
      <c r="A148" s="391"/>
      <c r="B148" s="620"/>
      <c r="C148" s="698"/>
      <c r="D148" s="698"/>
      <c r="E148" s="515"/>
      <c r="F148" s="515"/>
      <c r="G148" s="621"/>
      <c r="H148" s="700"/>
      <c r="I148" s="700"/>
      <c r="J148" s="743"/>
      <c r="K148" s="716"/>
    </row>
    <row r="149" spans="1:11" ht="16.5" customHeight="1">
      <c r="A149" s="80"/>
      <c r="B149" s="773" t="s">
        <v>392</v>
      </c>
      <c r="C149" s="123" t="s">
        <v>393</v>
      </c>
      <c r="D149" s="123"/>
      <c r="E149" s="123"/>
      <c r="F149" s="123"/>
      <c r="G149" s="640"/>
      <c r="H149" s="640"/>
      <c r="I149" s="640"/>
      <c r="J149" s="733"/>
      <c r="K149" s="715"/>
    </row>
    <row r="150" spans="1:11" ht="16.5" customHeight="1" thickBot="1">
      <c r="A150" s="80"/>
      <c r="B150" s="774" t="s">
        <v>394</v>
      </c>
      <c r="C150" s="209" t="s">
        <v>395</v>
      </c>
      <c r="D150" s="209"/>
      <c r="E150" s="209"/>
      <c r="F150" s="209"/>
      <c r="G150" s="642"/>
      <c r="H150" s="642"/>
      <c r="I150" s="642"/>
      <c r="J150" s="735"/>
      <c r="K150" s="715"/>
    </row>
    <row r="151" spans="1:11" ht="27.75" customHeight="1" thickBot="1">
      <c r="A151" s="419"/>
      <c r="B151" s="677" t="s">
        <v>396</v>
      </c>
      <c r="C151" s="898" t="s">
        <v>445</v>
      </c>
      <c r="D151" s="899"/>
      <c r="E151" s="899"/>
      <c r="F151" s="899"/>
      <c r="G151" s="899"/>
      <c r="H151" s="899"/>
      <c r="I151" s="900"/>
      <c r="J151" s="792" t="s">
        <v>374</v>
      </c>
      <c r="K151" s="711"/>
    </row>
    <row r="152" spans="1:11" ht="27.75" customHeight="1" thickBot="1">
      <c r="A152" s="415"/>
      <c r="B152" s="680" t="s">
        <v>397</v>
      </c>
      <c r="C152" s="901" t="s">
        <v>446</v>
      </c>
      <c r="D152" s="880"/>
      <c r="E152" s="880"/>
      <c r="F152" s="880"/>
      <c r="G152" s="880"/>
      <c r="H152" s="880"/>
      <c r="I152" s="880"/>
      <c r="J152" s="643"/>
      <c r="K152" s="713"/>
    </row>
    <row r="153" spans="1:11" ht="10.5" customHeight="1" thickTop="1">
      <c r="A153" s="391"/>
      <c r="B153" s="620"/>
      <c r="C153" s="698"/>
      <c r="D153" s="698"/>
      <c r="E153" s="515"/>
      <c r="F153" s="515"/>
      <c r="G153" s="621"/>
      <c r="H153" s="700"/>
      <c r="I153" s="700"/>
      <c r="J153" s="743"/>
      <c r="K153" s="716"/>
    </row>
    <row r="154" spans="1:11" ht="16.5" customHeight="1" thickBot="1">
      <c r="A154" s="87"/>
      <c r="B154" s="774" t="s">
        <v>398</v>
      </c>
      <c r="C154" s="624" t="s">
        <v>399</v>
      </c>
      <c r="D154" s="624"/>
      <c r="E154" s="624"/>
      <c r="F154" s="624"/>
      <c r="G154" s="642"/>
      <c r="H154" s="604"/>
      <c r="I154" s="604"/>
      <c r="J154" s="744"/>
      <c r="K154" s="715"/>
    </row>
    <row r="155" spans="1:11" ht="21" customHeight="1" thickBot="1">
      <c r="A155" s="420"/>
      <c r="B155" s="696" t="s">
        <v>400</v>
      </c>
      <c r="C155" s="622" t="s">
        <v>0</v>
      </c>
      <c r="D155" s="622"/>
      <c r="E155" s="618"/>
      <c r="F155" s="637"/>
      <c r="G155" s="648"/>
      <c r="H155" s="648"/>
      <c r="I155" s="648"/>
      <c r="J155" s="792" t="s">
        <v>374</v>
      </c>
      <c r="K155" s="711"/>
    </row>
    <row r="156" spans="1:11" ht="21" customHeight="1" thickBot="1">
      <c r="A156" s="416"/>
      <c r="B156" s="697" t="s">
        <v>401</v>
      </c>
      <c r="C156" s="623" t="s">
        <v>1</v>
      </c>
      <c r="D156" s="623"/>
      <c r="E156" s="619"/>
      <c r="F156" s="638"/>
      <c r="G156" s="643"/>
      <c r="H156" s="643"/>
      <c r="I156" s="643"/>
      <c r="J156" s="790" t="s">
        <v>374</v>
      </c>
      <c r="K156" s="711"/>
    </row>
    <row r="157" spans="1:12" s="87" customFormat="1" ht="16.5" customHeight="1" thickTop="1">
      <c r="A157" s="385"/>
      <c r="B157" s="775" t="s">
        <v>402</v>
      </c>
      <c r="C157" s="701" t="s">
        <v>296</v>
      </c>
      <c r="D157" s="701"/>
      <c r="E157" s="701"/>
      <c r="F157" s="651"/>
      <c r="G157" s="651"/>
      <c r="H157" s="652"/>
      <c r="I157" s="629"/>
      <c r="J157" s="745"/>
      <c r="K157" s="562"/>
      <c r="L157" s="118"/>
    </row>
    <row r="158" spans="1:12" s="87" customFormat="1" ht="16.5" customHeight="1" thickBot="1">
      <c r="A158" s="385"/>
      <c r="B158" s="776" t="s">
        <v>403</v>
      </c>
      <c r="C158" s="702" t="s">
        <v>297</v>
      </c>
      <c r="D158" s="702"/>
      <c r="E158" s="702"/>
      <c r="F158" s="653"/>
      <c r="G158" s="653"/>
      <c r="H158" s="654"/>
      <c r="I158" s="655"/>
      <c r="J158" s="746"/>
      <c r="K158" s="562"/>
      <c r="L158" s="118"/>
    </row>
    <row r="159" spans="1:11" ht="10.5" customHeight="1" thickTop="1">
      <c r="A159" s="404"/>
      <c r="B159" s="625"/>
      <c r="C159" s="626"/>
      <c r="D159" s="626"/>
      <c r="E159" s="627"/>
      <c r="F159" s="628"/>
      <c r="G159" s="629"/>
      <c r="H159" s="501"/>
      <c r="I159" s="501"/>
      <c r="J159" s="736"/>
      <c r="K159" s="716"/>
    </row>
    <row r="160" spans="1:11" ht="21" customHeight="1" thickBot="1">
      <c r="A160" s="392"/>
      <c r="B160" s="697" t="s">
        <v>404</v>
      </c>
      <c r="C160" s="630" t="s">
        <v>421</v>
      </c>
      <c r="D160" s="631"/>
      <c r="E160" s="631"/>
      <c r="F160" s="631"/>
      <c r="G160" s="649"/>
      <c r="H160" s="650"/>
      <c r="I160" s="650"/>
      <c r="J160" s="747"/>
      <c r="K160" s="715"/>
    </row>
    <row r="161" spans="1:11" ht="13.5" thickTop="1">
      <c r="A161" s="40"/>
      <c r="B161" s="632"/>
      <c r="C161" s="127"/>
      <c r="D161" s="127"/>
      <c r="E161" s="127"/>
      <c r="F161" s="127"/>
      <c r="G161" s="205"/>
      <c r="H161" s="501"/>
      <c r="I161" s="501"/>
      <c r="J161" s="736"/>
      <c r="K161" s="633"/>
    </row>
    <row r="162" spans="1:11" ht="12.75">
      <c r="A162" s="40"/>
      <c r="B162" s="632"/>
      <c r="C162" s="127"/>
      <c r="D162" s="127"/>
      <c r="E162" s="127"/>
      <c r="F162" s="127"/>
      <c r="G162" s="205"/>
      <c r="H162" s="501"/>
      <c r="I162" s="501"/>
      <c r="J162" s="736"/>
      <c r="K162" s="633"/>
    </row>
    <row r="163" spans="1:11" ht="12.75">
      <c r="A163" s="40"/>
      <c r="B163" s="632"/>
      <c r="C163" s="127"/>
      <c r="D163" s="127"/>
      <c r="E163" s="127"/>
      <c r="F163" s="127"/>
      <c r="G163" s="205"/>
      <c r="H163" s="501"/>
      <c r="I163" s="501"/>
      <c r="J163" s="736"/>
      <c r="K163" s="633"/>
    </row>
    <row r="164" spans="1:11" ht="12.75">
      <c r="A164" s="40"/>
      <c r="B164" s="632"/>
      <c r="C164" s="127"/>
      <c r="D164" s="127"/>
      <c r="E164" s="127"/>
      <c r="F164" s="127"/>
      <c r="G164" s="205"/>
      <c r="H164" s="501"/>
      <c r="I164" s="501"/>
      <c r="J164" s="736"/>
      <c r="K164" s="633"/>
    </row>
    <row r="165" spans="1:11" ht="12.75">
      <c r="A165" s="40"/>
      <c r="B165" s="632"/>
      <c r="C165" s="127"/>
      <c r="D165" s="127"/>
      <c r="E165" s="127"/>
      <c r="F165" s="127"/>
      <c r="G165" s="205"/>
      <c r="H165" s="501"/>
      <c r="I165" s="501"/>
      <c r="J165" s="736"/>
      <c r="K165" s="633"/>
    </row>
    <row r="166" spans="1:11" ht="12.75">
      <c r="A166" s="40"/>
      <c r="B166" s="632"/>
      <c r="C166" s="127"/>
      <c r="D166" s="127"/>
      <c r="E166" s="127"/>
      <c r="F166" s="127"/>
      <c r="G166" s="205"/>
      <c r="H166" s="501"/>
      <c r="I166" s="501"/>
      <c r="J166" s="736"/>
      <c r="K166" s="633"/>
    </row>
    <row r="167" spans="1:11" ht="12.75">
      <c r="A167" s="40"/>
      <c r="B167" s="632"/>
      <c r="C167" s="127"/>
      <c r="D167" s="127"/>
      <c r="E167" s="127"/>
      <c r="F167" s="127"/>
      <c r="G167" s="205"/>
      <c r="H167" s="501"/>
      <c r="I167" s="501"/>
      <c r="J167" s="736"/>
      <c r="K167" s="633"/>
    </row>
    <row r="168" spans="2:11" ht="12.75">
      <c r="B168" s="703"/>
      <c r="C168" s="127"/>
      <c r="D168" s="127"/>
      <c r="E168" s="664"/>
      <c r="F168" s="664"/>
      <c r="G168" s="501"/>
      <c r="H168" s="501"/>
      <c r="I168" s="501"/>
      <c r="J168" s="633"/>
      <c r="K168" s="633"/>
    </row>
    <row r="169" spans="2:9" ht="12.75">
      <c r="B169" s="703"/>
      <c r="C169" s="664"/>
      <c r="D169" s="664"/>
      <c r="E169" s="664"/>
      <c r="F169" s="664"/>
      <c r="G169" s="664"/>
      <c r="H169" s="664"/>
      <c r="I169" s="35"/>
    </row>
    <row r="170" spans="2:9" ht="12.75">
      <c r="B170" s="703"/>
      <c r="C170" s="664"/>
      <c r="D170" s="664"/>
      <c r="E170" s="664"/>
      <c r="F170" s="664"/>
      <c r="G170" s="664"/>
      <c r="H170" s="664"/>
      <c r="I170" s="35"/>
    </row>
    <row r="171" spans="2:9" ht="12.75">
      <c r="B171" s="703"/>
      <c r="C171" s="664"/>
      <c r="D171" s="664"/>
      <c r="E171" s="664"/>
      <c r="F171" s="664"/>
      <c r="G171" s="664"/>
      <c r="H171" s="664"/>
      <c r="I171" s="35"/>
    </row>
    <row r="172" spans="2:9" ht="12.75">
      <c r="B172" s="223"/>
      <c r="C172" s="35"/>
      <c r="D172" s="35"/>
      <c r="E172" s="35"/>
      <c r="F172" s="35"/>
      <c r="G172" s="35"/>
      <c r="H172" s="35"/>
      <c r="I172" s="35"/>
    </row>
    <row r="173" spans="2:9" ht="12.75">
      <c r="B173" s="223"/>
      <c r="C173" s="35"/>
      <c r="D173" s="35"/>
      <c r="E173" s="35"/>
      <c r="F173" s="35"/>
      <c r="G173" s="35"/>
      <c r="H173" s="35"/>
      <c r="I173" s="35"/>
    </row>
    <row r="174" spans="2:9" ht="12.75">
      <c r="B174" s="223"/>
      <c r="C174" s="35"/>
      <c r="D174" s="35"/>
      <c r="E174" s="35"/>
      <c r="F174" s="35"/>
      <c r="G174" s="35"/>
      <c r="H174" s="35"/>
      <c r="I174" s="35"/>
    </row>
    <row r="175" spans="2:9" ht="12.75">
      <c r="B175" s="223"/>
      <c r="C175" s="35"/>
      <c r="D175" s="35"/>
      <c r="E175" s="35"/>
      <c r="F175" s="35"/>
      <c r="G175" s="35"/>
      <c r="H175" s="35"/>
      <c r="I175" s="35"/>
    </row>
    <row r="176" spans="2:9" ht="12.75">
      <c r="B176" s="223"/>
      <c r="C176" s="35"/>
      <c r="D176" s="35"/>
      <c r="E176" s="35"/>
      <c r="F176" s="35"/>
      <c r="G176" s="35"/>
      <c r="H176" s="35"/>
      <c r="I176" s="35"/>
    </row>
    <row r="177" spans="2:9" ht="12.75">
      <c r="B177" s="223"/>
      <c r="C177" s="35"/>
      <c r="D177" s="35"/>
      <c r="E177" s="35"/>
      <c r="F177" s="35"/>
      <c r="G177" s="35"/>
      <c r="H177" s="35"/>
      <c r="I177" s="35"/>
    </row>
    <row r="178" spans="2:9" ht="12.75">
      <c r="B178" s="223"/>
      <c r="C178" s="35"/>
      <c r="D178" s="35"/>
      <c r="E178" s="35"/>
      <c r="F178" s="35"/>
      <c r="G178" s="35"/>
      <c r="H178" s="35"/>
      <c r="I178" s="35"/>
    </row>
    <row r="179" spans="2:9" ht="12.75">
      <c r="B179" s="223"/>
      <c r="C179" s="35"/>
      <c r="D179" s="35"/>
      <c r="E179" s="35"/>
      <c r="F179" s="35"/>
      <c r="G179" s="35"/>
      <c r="H179" s="35"/>
      <c r="I179" s="35"/>
    </row>
    <row r="180" spans="2:9" ht="12.75">
      <c r="B180" s="223"/>
      <c r="C180" s="35"/>
      <c r="D180" s="35"/>
      <c r="E180" s="35"/>
      <c r="F180" s="35"/>
      <c r="G180" s="35"/>
      <c r="H180" s="35"/>
      <c r="I180" s="35"/>
    </row>
    <row r="181" spans="2:9" ht="12.75">
      <c r="B181" s="223"/>
      <c r="C181" s="35"/>
      <c r="D181" s="35"/>
      <c r="E181" s="35"/>
      <c r="F181" s="35"/>
      <c r="G181" s="35"/>
      <c r="H181" s="35"/>
      <c r="I181" s="35"/>
    </row>
    <row r="182" spans="2:9" ht="12.75">
      <c r="B182" s="35"/>
      <c r="C182" s="35"/>
      <c r="D182" s="35"/>
      <c r="E182" s="35"/>
      <c r="F182" s="35"/>
      <c r="G182" s="35"/>
      <c r="H182" s="35"/>
      <c r="I182" s="35"/>
    </row>
    <row r="183" spans="2:9" ht="12.75">
      <c r="B183" s="35"/>
      <c r="C183" s="35"/>
      <c r="D183" s="35"/>
      <c r="E183" s="35"/>
      <c r="F183" s="35"/>
      <c r="G183" s="35"/>
      <c r="H183" s="35"/>
      <c r="I183" s="35"/>
    </row>
    <row r="184" spans="2:9" ht="12.75">
      <c r="B184" s="35"/>
      <c r="C184" s="35"/>
      <c r="D184" s="35"/>
      <c r="E184" s="35"/>
      <c r="F184" s="35"/>
      <c r="G184" s="35"/>
      <c r="H184" s="35"/>
      <c r="I184" s="35"/>
    </row>
    <row r="185" spans="2:9" ht="12.75">
      <c r="B185" s="35"/>
      <c r="C185" s="35"/>
      <c r="D185" s="35"/>
      <c r="E185" s="35"/>
      <c r="F185" s="35"/>
      <c r="G185" s="35"/>
      <c r="H185" s="35"/>
      <c r="I185" s="35"/>
    </row>
    <row r="186" spans="2:9" ht="12.75">
      <c r="B186" s="35"/>
      <c r="C186" s="35"/>
      <c r="D186" s="35"/>
      <c r="E186" s="35"/>
      <c r="F186" s="35"/>
      <c r="G186" s="35"/>
      <c r="H186" s="35"/>
      <c r="I186" s="35"/>
    </row>
    <row r="187" spans="2:9" ht="12.75">
      <c r="B187" s="35"/>
      <c r="C187" s="35"/>
      <c r="D187" s="35"/>
      <c r="E187" s="35"/>
      <c r="F187" s="35"/>
      <c r="G187" s="35"/>
      <c r="H187" s="35"/>
      <c r="I187" s="35"/>
    </row>
    <row r="188" spans="2:9" ht="12.75">
      <c r="B188" s="35"/>
      <c r="C188" s="35"/>
      <c r="D188" s="35"/>
      <c r="E188" s="35"/>
      <c r="F188" s="35"/>
      <c r="G188" s="35"/>
      <c r="H188" s="35"/>
      <c r="I188" s="35"/>
    </row>
    <row r="189" spans="2:9" ht="12.75">
      <c r="B189" s="35"/>
      <c r="C189" s="35"/>
      <c r="D189" s="35"/>
      <c r="E189" s="35"/>
      <c r="F189" s="35"/>
      <c r="G189" s="35"/>
      <c r="H189" s="35"/>
      <c r="I189" s="35"/>
    </row>
    <row r="190" spans="2:9" ht="12.75">
      <c r="B190" s="35"/>
      <c r="C190" s="35"/>
      <c r="D190" s="35"/>
      <c r="E190" s="35"/>
      <c r="F190" s="35"/>
      <c r="G190" s="35"/>
      <c r="H190" s="35"/>
      <c r="I190" s="35"/>
    </row>
    <row r="191" spans="2:9" ht="12.75">
      <c r="B191" s="35"/>
      <c r="C191" s="35"/>
      <c r="D191" s="35"/>
      <c r="E191" s="35"/>
      <c r="F191" s="35"/>
      <c r="G191" s="35"/>
      <c r="H191" s="35"/>
      <c r="I191" s="35"/>
    </row>
    <row r="192" spans="2:9" ht="12.75">
      <c r="B192" s="35"/>
      <c r="C192" s="35"/>
      <c r="D192" s="35"/>
      <c r="E192" s="35"/>
      <c r="F192" s="35"/>
      <c r="G192" s="35"/>
      <c r="H192" s="35"/>
      <c r="I192" s="35"/>
    </row>
    <row r="193" spans="2:9" ht="12.75">
      <c r="B193" s="35"/>
      <c r="C193" s="35"/>
      <c r="D193" s="35"/>
      <c r="E193" s="35"/>
      <c r="F193" s="35"/>
      <c r="G193" s="35"/>
      <c r="H193" s="35"/>
      <c r="I193" s="35"/>
    </row>
    <row r="194" spans="2:9" ht="12.75">
      <c r="B194" s="35"/>
      <c r="C194" s="35"/>
      <c r="D194" s="35"/>
      <c r="E194" s="35"/>
      <c r="F194" s="35"/>
      <c r="G194" s="35"/>
      <c r="H194" s="35"/>
      <c r="I194" s="35"/>
    </row>
    <row r="195" spans="2:9" ht="12.75">
      <c r="B195" s="35"/>
      <c r="C195" s="35"/>
      <c r="D195" s="35"/>
      <c r="E195" s="35"/>
      <c r="F195" s="35"/>
      <c r="G195" s="35"/>
      <c r="H195" s="35"/>
      <c r="I195" s="35"/>
    </row>
    <row r="196" spans="2:9" ht="12.75">
      <c r="B196" s="35"/>
      <c r="C196" s="35"/>
      <c r="D196" s="35"/>
      <c r="E196" s="35"/>
      <c r="F196" s="35"/>
      <c r="G196" s="35"/>
      <c r="H196" s="35"/>
      <c r="I196" s="35"/>
    </row>
    <row r="197" spans="2:9" ht="12.75">
      <c r="B197" s="35"/>
      <c r="C197" s="35"/>
      <c r="D197" s="35"/>
      <c r="E197" s="35"/>
      <c r="F197" s="35"/>
      <c r="G197" s="35"/>
      <c r="H197" s="35"/>
      <c r="I197" s="35"/>
    </row>
    <row r="198" spans="2:9" ht="12.75">
      <c r="B198" s="35"/>
      <c r="C198" s="35"/>
      <c r="D198" s="35"/>
      <c r="E198" s="35"/>
      <c r="F198" s="35"/>
      <c r="G198" s="35"/>
      <c r="H198" s="35"/>
      <c r="I198" s="35"/>
    </row>
    <row r="199" spans="2:9" ht="12.75">
      <c r="B199" s="35"/>
      <c r="C199" s="35"/>
      <c r="D199" s="35"/>
      <c r="E199" s="35"/>
      <c r="F199" s="35"/>
      <c r="G199" s="35"/>
      <c r="H199" s="35"/>
      <c r="I199" s="35"/>
    </row>
    <row r="200" spans="2:9" ht="12.75">
      <c r="B200" s="35"/>
      <c r="C200" s="35"/>
      <c r="D200" s="35"/>
      <c r="E200" s="35"/>
      <c r="F200" s="35"/>
      <c r="G200" s="35"/>
      <c r="H200" s="35"/>
      <c r="I200" s="35"/>
    </row>
    <row r="201" spans="2:9" ht="12.75">
      <c r="B201" s="35"/>
      <c r="C201" s="35"/>
      <c r="D201" s="35"/>
      <c r="E201" s="35"/>
      <c r="F201" s="35"/>
      <c r="G201" s="35"/>
      <c r="H201" s="35"/>
      <c r="I201" s="35"/>
    </row>
    <row r="202" spans="2:9" ht="12.75">
      <c r="B202" s="35"/>
      <c r="C202" s="35"/>
      <c r="D202" s="35"/>
      <c r="E202" s="35"/>
      <c r="F202" s="35"/>
      <c r="G202" s="35"/>
      <c r="H202" s="35"/>
      <c r="I202" s="35"/>
    </row>
    <row r="203" spans="2:9" ht="12.75">
      <c r="B203" s="35"/>
      <c r="C203" s="35"/>
      <c r="D203" s="35"/>
      <c r="E203" s="35"/>
      <c r="F203" s="35"/>
      <c r="G203" s="35"/>
      <c r="H203" s="35"/>
      <c r="I203" s="35"/>
    </row>
    <row r="204" spans="2:9" ht="12.75">
      <c r="B204" s="35"/>
      <c r="C204" s="35"/>
      <c r="D204" s="35"/>
      <c r="E204" s="35"/>
      <c r="F204" s="35"/>
      <c r="G204" s="35"/>
      <c r="H204" s="35"/>
      <c r="I204" s="35"/>
    </row>
    <row r="205" spans="2:9" ht="12.75">
      <c r="B205" s="35"/>
      <c r="C205" s="35"/>
      <c r="D205" s="35"/>
      <c r="E205" s="35"/>
      <c r="F205" s="35"/>
      <c r="G205" s="35"/>
      <c r="H205" s="35"/>
      <c r="I205" s="35"/>
    </row>
    <row r="206" spans="2:9" ht="12.75">
      <c r="B206" s="35"/>
      <c r="C206" s="35"/>
      <c r="D206" s="35"/>
      <c r="E206" s="35"/>
      <c r="F206" s="35"/>
      <c r="G206" s="35"/>
      <c r="H206" s="35"/>
      <c r="I206" s="35"/>
    </row>
    <row r="207" spans="2:9" ht="12.75">
      <c r="B207" s="35"/>
      <c r="C207" s="35"/>
      <c r="D207" s="35"/>
      <c r="E207" s="35"/>
      <c r="F207" s="35"/>
      <c r="G207" s="35"/>
      <c r="H207" s="35"/>
      <c r="I207" s="35"/>
    </row>
    <row r="208" spans="2:9" ht="12.75">
      <c r="B208" s="35"/>
      <c r="C208" s="35"/>
      <c r="D208" s="35"/>
      <c r="E208" s="35"/>
      <c r="F208" s="35"/>
      <c r="G208" s="35"/>
      <c r="H208" s="35"/>
      <c r="I208" s="35"/>
    </row>
    <row r="209" spans="2:9" ht="12.75">
      <c r="B209" s="35"/>
      <c r="C209" s="35"/>
      <c r="D209" s="35"/>
      <c r="E209" s="35"/>
      <c r="F209" s="35"/>
      <c r="G209" s="35"/>
      <c r="H209" s="35"/>
      <c r="I209" s="35"/>
    </row>
    <row r="210" spans="2:9" ht="12.75">
      <c r="B210" s="35"/>
      <c r="C210" s="35"/>
      <c r="D210" s="35"/>
      <c r="E210" s="35"/>
      <c r="F210" s="35"/>
      <c r="G210" s="35"/>
      <c r="H210" s="35"/>
      <c r="I210" s="35"/>
    </row>
    <row r="211" spans="2:9" ht="12.75">
      <c r="B211" s="35"/>
      <c r="C211" s="35"/>
      <c r="D211" s="35"/>
      <c r="E211" s="35"/>
      <c r="F211" s="35"/>
      <c r="G211" s="35"/>
      <c r="H211" s="35"/>
      <c r="I211" s="35"/>
    </row>
    <row r="212" spans="2:9" ht="12.75">
      <c r="B212" s="35"/>
      <c r="C212" s="35"/>
      <c r="D212" s="35"/>
      <c r="E212" s="35"/>
      <c r="F212" s="35"/>
      <c r="G212" s="35"/>
      <c r="H212" s="35"/>
      <c r="I212" s="35"/>
    </row>
    <row r="213" spans="2:9" ht="12.75">
      <c r="B213" s="35"/>
      <c r="C213" s="35"/>
      <c r="D213" s="35"/>
      <c r="E213" s="35"/>
      <c r="F213" s="35"/>
      <c r="G213" s="35"/>
      <c r="H213" s="35"/>
      <c r="I213" s="35"/>
    </row>
    <row r="214" spans="2:9" ht="12.75">
      <c r="B214" s="35"/>
      <c r="C214" s="35"/>
      <c r="D214" s="35"/>
      <c r="E214" s="35"/>
      <c r="F214" s="35"/>
      <c r="G214" s="35"/>
      <c r="H214" s="35"/>
      <c r="I214" s="35"/>
    </row>
    <row r="215" spans="2:9" ht="12.75">
      <c r="B215" s="35"/>
      <c r="C215" s="35"/>
      <c r="D215" s="35"/>
      <c r="E215" s="35"/>
      <c r="F215" s="35"/>
      <c r="G215" s="35"/>
      <c r="H215" s="35"/>
      <c r="I215" s="35"/>
    </row>
    <row r="216" spans="2:9" ht="12.75">
      <c r="B216" s="35"/>
      <c r="C216" s="35"/>
      <c r="D216" s="35"/>
      <c r="E216" s="35"/>
      <c r="F216" s="35"/>
      <c r="G216" s="35"/>
      <c r="H216" s="35"/>
      <c r="I216" s="35"/>
    </row>
    <row r="217" spans="2:9" ht="12.75">
      <c r="B217" s="35"/>
      <c r="C217" s="35"/>
      <c r="D217" s="35"/>
      <c r="E217" s="35"/>
      <c r="F217" s="35"/>
      <c r="G217" s="35"/>
      <c r="H217" s="35"/>
      <c r="I217" s="35"/>
    </row>
    <row r="218" spans="2:9" ht="12.75">
      <c r="B218" s="35"/>
      <c r="C218" s="35"/>
      <c r="D218" s="35"/>
      <c r="E218" s="35"/>
      <c r="F218" s="35"/>
      <c r="G218" s="35"/>
      <c r="H218" s="35"/>
      <c r="I218" s="35"/>
    </row>
    <row r="219" spans="2:9" ht="12.75">
      <c r="B219" s="35"/>
      <c r="C219" s="35"/>
      <c r="D219" s="35"/>
      <c r="E219" s="35"/>
      <c r="F219" s="35"/>
      <c r="G219" s="35"/>
      <c r="H219" s="35"/>
      <c r="I219" s="35"/>
    </row>
    <row r="220" spans="2:9" ht="12.75">
      <c r="B220" s="35"/>
      <c r="C220" s="35"/>
      <c r="D220" s="35"/>
      <c r="E220" s="35"/>
      <c r="F220" s="35"/>
      <c r="G220" s="35"/>
      <c r="H220" s="35"/>
      <c r="I220" s="35"/>
    </row>
    <row r="221" spans="2:9" ht="12.75">
      <c r="B221" s="35"/>
      <c r="C221" s="35"/>
      <c r="D221" s="35"/>
      <c r="E221" s="35"/>
      <c r="F221" s="35"/>
      <c r="G221" s="35"/>
      <c r="H221" s="35"/>
      <c r="I221" s="35"/>
    </row>
    <row r="222" spans="2:9" ht="12.75">
      <c r="B222" s="35"/>
      <c r="C222" s="35"/>
      <c r="D222" s="35"/>
      <c r="E222" s="35"/>
      <c r="F222" s="35"/>
      <c r="G222" s="35"/>
      <c r="H222" s="35"/>
      <c r="I222" s="35"/>
    </row>
    <row r="223" spans="2:9" ht="12.75">
      <c r="B223" s="35"/>
      <c r="C223" s="35"/>
      <c r="D223" s="35"/>
      <c r="E223" s="35"/>
      <c r="F223" s="35"/>
      <c r="G223" s="35"/>
      <c r="H223" s="35"/>
      <c r="I223" s="35"/>
    </row>
    <row r="224" spans="2:9" ht="12.75">
      <c r="B224" s="35"/>
      <c r="C224" s="35"/>
      <c r="D224" s="35"/>
      <c r="E224" s="35"/>
      <c r="F224" s="35"/>
      <c r="G224" s="35"/>
      <c r="H224" s="35"/>
      <c r="I224" s="35"/>
    </row>
    <row r="225" spans="2:9" ht="12.75">
      <c r="B225" s="35"/>
      <c r="C225" s="35"/>
      <c r="D225" s="35"/>
      <c r="E225" s="35"/>
      <c r="F225" s="35"/>
      <c r="G225" s="35"/>
      <c r="H225" s="35"/>
      <c r="I225" s="35"/>
    </row>
    <row r="226" spans="2:9" ht="12.75">
      <c r="B226" s="35"/>
      <c r="C226" s="35"/>
      <c r="D226" s="35"/>
      <c r="E226" s="35"/>
      <c r="F226" s="35"/>
      <c r="G226" s="35"/>
      <c r="H226" s="35"/>
      <c r="I226" s="35"/>
    </row>
    <row r="227" spans="2:9" ht="12.75">
      <c r="B227" s="35"/>
      <c r="C227" s="35"/>
      <c r="D227" s="35"/>
      <c r="E227" s="35"/>
      <c r="F227" s="35"/>
      <c r="G227" s="35"/>
      <c r="H227" s="35"/>
      <c r="I227" s="35"/>
    </row>
    <row r="228" spans="2:9" ht="12.75">
      <c r="B228" s="35"/>
      <c r="C228" s="35"/>
      <c r="D228" s="35"/>
      <c r="E228" s="35"/>
      <c r="F228" s="35"/>
      <c r="G228" s="35"/>
      <c r="H228" s="35"/>
      <c r="I228" s="35"/>
    </row>
    <row r="229" spans="2:9" ht="12.75">
      <c r="B229" s="35"/>
      <c r="C229" s="35"/>
      <c r="D229" s="35"/>
      <c r="E229" s="35"/>
      <c r="F229" s="35"/>
      <c r="G229" s="35"/>
      <c r="H229" s="35"/>
      <c r="I229" s="35"/>
    </row>
    <row r="230" spans="2:9" ht="12.75">
      <c r="B230" s="35"/>
      <c r="C230" s="35"/>
      <c r="D230" s="35"/>
      <c r="E230" s="35"/>
      <c r="F230" s="35"/>
      <c r="G230" s="35"/>
      <c r="H230" s="35"/>
      <c r="I230" s="35"/>
    </row>
    <row r="231" spans="2:9" ht="12.75">
      <c r="B231" s="35"/>
      <c r="C231" s="35"/>
      <c r="D231" s="35"/>
      <c r="E231" s="35"/>
      <c r="F231" s="35"/>
      <c r="G231" s="35"/>
      <c r="H231" s="35"/>
      <c r="I231" s="35"/>
    </row>
    <row r="232" spans="2:9" ht="12.75">
      <c r="B232" s="35"/>
      <c r="C232" s="35"/>
      <c r="D232" s="35"/>
      <c r="E232" s="35"/>
      <c r="F232" s="35"/>
      <c r="G232" s="35"/>
      <c r="H232" s="35"/>
      <c r="I232" s="35"/>
    </row>
    <row r="233" spans="2:9" ht="12.75">
      <c r="B233" s="35"/>
      <c r="C233" s="35"/>
      <c r="D233" s="35"/>
      <c r="E233" s="35"/>
      <c r="F233" s="35"/>
      <c r="G233" s="35"/>
      <c r="H233" s="35"/>
      <c r="I233" s="35"/>
    </row>
    <row r="234" spans="2:9" ht="12.75">
      <c r="B234" s="35"/>
      <c r="C234" s="35"/>
      <c r="D234" s="35"/>
      <c r="E234" s="35"/>
      <c r="F234" s="35"/>
      <c r="G234" s="35"/>
      <c r="H234" s="35"/>
      <c r="I234" s="35"/>
    </row>
    <row r="235" spans="2:9" ht="12.75">
      <c r="B235" s="35"/>
      <c r="C235" s="35"/>
      <c r="D235" s="35"/>
      <c r="E235" s="35"/>
      <c r="F235" s="35"/>
      <c r="G235" s="35"/>
      <c r="H235" s="35"/>
      <c r="I235" s="35"/>
    </row>
    <row r="236" spans="2:9" ht="12.75">
      <c r="B236" s="35"/>
      <c r="C236" s="35"/>
      <c r="D236" s="35"/>
      <c r="E236" s="35"/>
      <c r="F236" s="35"/>
      <c r="G236" s="35"/>
      <c r="H236" s="35"/>
      <c r="I236" s="35"/>
    </row>
    <row r="237" spans="2:9" ht="12.75">
      <c r="B237" s="35"/>
      <c r="C237" s="35"/>
      <c r="D237" s="35"/>
      <c r="E237" s="35"/>
      <c r="F237" s="35"/>
      <c r="G237" s="35"/>
      <c r="H237" s="35"/>
      <c r="I237" s="35"/>
    </row>
    <row r="238" spans="2:9" ht="12.75">
      <c r="B238" s="35"/>
      <c r="C238" s="35"/>
      <c r="D238" s="35"/>
      <c r="E238" s="35"/>
      <c r="F238" s="35"/>
      <c r="G238" s="35"/>
      <c r="H238" s="35"/>
      <c r="I238" s="35"/>
    </row>
    <row r="239" spans="2:9" ht="12.75">
      <c r="B239" s="35"/>
      <c r="C239" s="35"/>
      <c r="D239" s="35"/>
      <c r="E239" s="35"/>
      <c r="F239" s="35"/>
      <c r="G239" s="35"/>
      <c r="H239" s="35"/>
      <c r="I239" s="35"/>
    </row>
    <row r="240" spans="2:9" ht="12.75">
      <c r="B240" s="35"/>
      <c r="C240" s="35"/>
      <c r="D240" s="35"/>
      <c r="E240" s="35"/>
      <c r="F240" s="35"/>
      <c r="G240" s="35"/>
      <c r="H240" s="35"/>
      <c r="I240" s="35"/>
    </row>
    <row r="241" spans="2:9" ht="12.75">
      <c r="B241" s="35"/>
      <c r="C241" s="35"/>
      <c r="D241" s="35"/>
      <c r="E241" s="35"/>
      <c r="F241" s="35"/>
      <c r="G241" s="35"/>
      <c r="H241" s="35"/>
      <c r="I241" s="35"/>
    </row>
    <row r="242" spans="2:9" ht="12.75">
      <c r="B242" s="35"/>
      <c r="C242" s="35"/>
      <c r="D242" s="35"/>
      <c r="E242" s="35"/>
      <c r="F242" s="35"/>
      <c r="G242" s="35"/>
      <c r="H242" s="35"/>
      <c r="I242" s="35"/>
    </row>
    <row r="243" spans="2:9" ht="12.75">
      <c r="B243" s="35"/>
      <c r="C243" s="35"/>
      <c r="D243" s="35"/>
      <c r="E243" s="35"/>
      <c r="F243" s="35"/>
      <c r="G243" s="35"/>
      <c r="H243" s="35"/>
      <c r="I243" s="35"/>
    </row>
    <row r="244" spans="2:9" ht="12.75">
      <c r="B244" s="35"/>
      <c r="C244" s="35"/>
      <c r="D244" s="35"/>
      <c r="E244" s="35"/>
      <c r="F244" s="35"/>
      <c r="G244" s="35"/>
      <c r="H244" s="35"/>
      <c r="I244" s="35"/>
    </row>
    <row r="245" spans="2:9" ht="12.75">
      <c r="B245" s="35"/>
      <c r="C245" s="35"/>
      <c r="D245" s="35"/>
      <c r="E245" s="35"/>
      <c r="F245" s="35"/>
      <c r="G245" s="35"/>
      <c r="H245" s="35"/>
      <c r="I245" s="35"/>
    </row>
    <row r="246" spans="2:9" ht="12.75">
      <c r="B246" s="35"/>
      <c r="C246" s="35"/>
      <c r="D246" s="35"/>
      <c r="E246" s="35"/>
      <c r="F246" s="35"/>
      <c r="G246" s="35"/>
      <c r="H246" s="35"/>
      <c r="I246" s="35"/>
    </row>
    <row r="247" spans="2:9" ht="12.75">
      <c r="B247" s="35"/>
      <c r="C247" s="35"/>
      <c r="D247" s="35"/>
      <c r="E247" s="35"/>
      <c r="F247" s="35"/>
      <c r="G247" s="35"/>
      <c r="H247" s="35"/>
      <c r="I247" s="35"/>
    </row>
    <row r="248" spans="2:9" ht="12.75">
      <c r="B248" s="35"/>
      <c r="C248" s="35"/>
      <c r="D248" s="35"/>
      <c r="E248" s="35"/>
      <c r="F248" s="35"/>
      <c r="G248" s="35"/>
      <c r="H248" s="35"/>
      <c r="I248" s="35"/>
    </row>
    <row r="249" spans="2:9" ht="12.75">
      <c r="B249" s="35"/>
      <c r="C249" s="35"/>
      <c r="D249" s="35"/>
      <c r="E249" s="35"/>
      <c r="F249" s="35"/>
      <c r="G249" s="35"/>
      <c r="H249" s="35"/>
      <c r="I249" s="35"/>
    </row>
    <row r="250" spans="2:9" ht="12.75">
      <c r="B250" s="35"/>
      <c r="C250" s="35"/>
      <c r="D250" s="35"/>
      <c r="E250" s="35"/>
      <c r="F250" s="35"/>
      <c r="G250" s="35"/>
      <c r="H250" s="35"/>
      <c r="I250" s="35"/>
    </row>
    <row r="251" spans="2:9" ht="12.75">
      <c r="B251" s="35"/>
      <c r="C251" s="35"/>
      <c r="D251" s="35"/>
      <c r="E251" s="35"/>
      <c r="F251" s="35"/>
      <c r="G251" s="35"/>
      <c r="H251" s="35"/>
      <c r="I251" s="35"/>
    </row>
    <row r="252" spans="2:9" ht="12.75">
      <c r="B252" s="35"/>
      <c r="C252" s="35"/>
      <c r="D252" s="35"/>
      <c r="E252" s="35"/>
      <c r="F252" s="35"/>
      <c r="G252" s="35"/>
      <c r="H252" s="35"/>
      <c r="I252" s="35"/>
    </row>
    <row r="253" spans="2:9" ht="12.75">
      <c r="B253" s="35"/>
      <c r="C253" s="35"/>
      <c r="D253" s="35"/>
      <c r="E253" s="35"/>
      <c r="F253" s="35"/>
      <c r="G253" s="35"/>
      <c r="H253" s="35"/>
      <c r="I253" s="35"/>
    </row>
    <row r="254" spans="2:9" ht="12.75">
      <c r="B254" s="35"/>
      <c r="C254" s="35"/>
      <c r="D254" s="35"/>
      <c r="E254" s="35"/>
      <c r="F254" s="35"/>
      <c r="G254" s="35"/>
      <c r="H254" s="35"/>
      <c r="I254" s="35"/>
    </row>
    <row r="255" spans="2:9" ht="12.75">
      <c r="B255" s="35"/>
      <c r="C255" s="35"/>
      <c r="D255" s="35"/>
      <c r="E255" s="35"/>
      <c r="F255" s="35"/>
      <c r="G255" s="35"/>
      <c r="H255" s="35"/>
      <c r="I255" s="35"/>
    </row>
    <row r="256" spans="2:9" ht="12.75">
      <c r="B256" s="35"/>
      <c r="C256" s="35"/>
      <c r="D256" s="35"/>
      <c r="E256" s="35"/>
      <c r="F256" s="35"/>
      <c r="G256" s="35"/>
      <c r="H256" s="35"/>
      <c r="I256" s="35"/>
    </row>
    <row r="257" spans="2:9" ht="12.75">
      <c r="B257" s="35"/>
      <c r="C257" s="35"/>
      <c r="D257" s="35"/>
      <c r="E257" s="35"/>
      <c r="F257" s="35"/>
      <c r="G257" s="35"/>
      <c r="H257" s="35"/>
      <c r="I257" s="35"/>
    </row>
    <row r="258" spans="2:9" ht="12.75">
      <c r="B258" s="35"/>
      <c r="C258" s="35"/>
      <c r="D258" s="35"/>
      <c r="E258" s="35"/>
      <c r="F258" s="35"/>
      <c r="G258" s="35"/>
      <c r="H258" s="35"/>
      <c r="I258" s="35"/>
    </row>
    <row r="259" spans="2:9" ht="12.75">
      <c r="B259" s="35"/>
      <c r="C259" s="35"/>
      <c r="D259" s="35"/>
      <c r="E259" s="35"/>
      <c r="F259" s="35"/>
      <c r="G259" s="35"/>
      <c r="H259" s="35"/>
      <c r="I259" s="35"/>
    </row>
    <row r="260" spans="2:9" ht="12.75">
      <c r="B260" s="35"/>
      <c r="C260" s="35"/>
      <c r="D260" s="35"/>
      <c r="E260" s="35"/>
      <c r="F260" s="35"/>
      <c r="G260" s="35"/>
      <c r="H260" s="35"/>
      <c r="I260" s="35"/>
    </row>
    <row r="261" spans="2:9" ht="12.75">
      <c r="B261" s="35"/>
      <c r="C261" s="35"/>
      <c r="D261" s="35"/>
      <c r="E261" s="35"/>
      <c r="F261" s="35"/>
      <c r="G261" s="35"/>
      <c r="H261" s="35"/>
      <c r="I261" s="35"/>
    </row>
    <row r="262" spans="2:9" ht="12.75">
      <c r="B262" s="35"/>
      <c r="C262" s="35"/>
      <c r="D262" s="35"/>
      <c r="E262" s="35"/>
      <c r="F262" s="35"/>
      <c r="G262" s="35"/>
      <c r="H262" s="35"/>
      <c r="I262" s="35"/>
    </row>
    <row r="263" spans="2:9" ht="12.75">
      <c r="B263" s="35"/>
      <c r="C263" s="35"/>
      <c r="D263" s="35"/>
      <c r="E263" s="35"/>
      <c r="F263" s="35"/>
      <c r="G263" s="35"/>
      <c r="H263" s="35"/>
      <c r="I263" s="35"/>
    </row>
  </sheetData>
  <sheetProtection/>
  <mergeCells count="18">
    <mergeCell ref="C151:I151"/>
    <mergeCell ref="C152:I152"/>
    <mergeCell ref="C113:I113"/>
    <mergeCell ref="C107:I107"/>
    <mergeCell ref="C110:I110"/>
    <mergeCell ref="C129:I129"/>
    <mergeCell ref="C142:I142"/>
    <mergeCell ref="C141:I141"/>
    <mergeCell ref="C101:I101"/>
    <mergeCell ref="C98:I98"/>
    <mergeCell ref="C80:I80"/>
    <mergeCell ref="A2:K2"/>
    <mergeCell ref="D4:J4"/>
    <mergeCell ref="D7:J7"/>
    <mergeCell ref="A50:K50"/>
    <mergeCell ref="A51:K51"/>
    <mergeCell ref="D63:I63"/>
    <mergeCell ref="C95:I95"/>
  </mergeCells>
  <printOptions/>
  <pageMargins left="0.5" right="0.5" top="0.5" bottom="0.5" header="0.25" footer="0.25"/>
  <pageSetup horizontalDpi="600" verticalDpi="600" orientation="portrait" scale="90" r:id="rId1"/>
  <headerFooter alignWithMargins="0">
    <oddFooter>&amp;L&amp;8California Department of Insurance&amp;C&amp;8Interrogatory:  Page &amp;P  of  &amp;N&amp;R&amp;8January 2012</oddFooter>
  </headerFooter>
  <rowBreaks count="3" manualBreakCount="3">
    <brk id="48" max="255" man="1"/>
    <brk id="91" max="255" man="1"/>
    <brk id="1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39"/>
  <sheetViews>
    <sheetView showGridLines="0" workbookViewId="0" topLeftCell="A1">
      <selection activeCell="G13" sqref="G13"/>
    </sheetView>
  </sheetViews>
  <sheetFormatPr defaultColWidth="9.140625" defaultRowHeight="12.75"/>
  <cols>
    <col min="1" max="1" width="5.140625" style="0" customWidth="1"/>
    <col min="2" max="2" width="9.140625" style="224" customWidth="1"/>
    <col min="3" max="3" width="2.421875" style="0" customWidth="1"/>
    <col min="4" max="4" width="7.8515625" style="0" customWidth="1"/>
    <col min="5" max="5" width="25.57421875" style="0" customWidth="1"/>
    <col min="6" max="6" width="0.85546875" style="0" customWidth="1"/>
    <col min="7" max="8" width="15.57421875" style="0" customWidth="1"/>
    <col min="9" max="9" width="0.85546875" style="3" customWidth="1"/>
    <col min="10" max="11" width="15.57421875" style="0" customWidth="1"/>
    <col min="12" max="12" width="0.5625" style="0" customWidth="1"/>
  </cols>
  <sheetData>
    <row r="1" spans="2:11" s="1" customFormat="1" ht="15">
      <c r="B1" s="222" t="s">
        <v>45</v>
      </c>
      <c r="G1" s="552" t="s">
        <v>48</v>
      </c>
      <c r="H1" s="552"/>
      <c r="I1" s="552"/>
      <c r="J1" s="552"/>
      <c r="K1" s="552"/>
    </row>
    <row r="2" spans="2:11" s="1" customFormat="1" ht="12.75">
      <c r="B2"/>
      <c r="C2"/>
      <c r="D2"/>
      <c r="E2"/>
      <c r="F2"/>
      <c r="G2" s="748" t="s">
        <v>46</v>
      </c>
      <c r="H2" s="216"/>
      <c r="I2" s="216"/>
      <c r="J2" s="216"/>
      <c r="K2" s="216"/>
    </row>
    <row r="3" spans="2:12" s="1" customFormat="1" ht="12.75">
      <c r="B3" s="222"/>
      <c r="G3" s="32"/>
      <c r="H3" s="32"/>
      <c r="I3" s="32"/>
      <c r="J3" s="32"/>
      <c r="K3" s="32"/>
      <c r="L3" s="32"/>
    </row>
    <row r="4" spans="1:11" s="1" customFormat="1" ht="12.75">
      <c r="A4" s="223" t="s">
        <v>41</v>
      </c>
      <c r="D4" s="794">
        <f>+SignaturePage!$A$6</f>
        <v>0</v>
      </c>
      <c r="E4" s="795"/>
      <c r="F4" s="795"/>
      <c r="G4" s="795"/>
      <c r="H4" s="795"/>
      <c r="I4" s="189"/>
      <c r="J4" s="35" t="s">
        <v>43</v>
      </c>
      <c r="K4" s="124">
        <f>+SignaturePage!$J$6</f>
        <v>0</v>
      </c>
    </row>
    <row r="5" spans="1:11" ht="12.75">
      <c r="A5" s="224"/>
      <c r="B5"/>
      <c r="J5" s="164"/>
      <c r="K5" s="164"/>
    </row>
    <row r="6" spans="1:11" s="1" customFormat="1" ht="12.75">
      <c r="A6" s="225" t="s">
        <v>42</v>
      </c>
      <c r="D6" s="794">
        <f>+SignaturePage!$A$9</f>
        <v>0</v>
      </c>
      <c r="E6" s="795"/>
      <c r="F6" s="795"/>
      <c r="G6" s="795"/>
      <c r="H6" s="795"/>
      <c r="I6" s="189"/>
      <c r="J6" s="35" t="s">
        <v>44</v>
      </c>
      <c r="K6" s="144">
        <f>+SignaturePage!$J$9</f>
        <v>0</v>
      </c>
    </row>
    <row r="7" spans="2:12" s="33" customFormat="1" ht="8.25" customHeight="1">
      <c r="B7" s="226"/>
      <c r="F7" s="38"/>
      <c r="G7" s="38"/>
      <c r="H7" s="38"/>
      <c r="I7" s="38"/>
      <c r="J7" s="38"/>
      <c r="K7" s="38"/>
      <c r="L7" s="38"/>
    </row>
    <row r="8" spans="2:12" s="33" customFormat="1" ht="8.25" customHeight="1">
      <c r="B8" s="226"/>
      <c r="F8" s="38"/>
      <c r="G8" s="38"/>
      <c r="H8" s="38"/>
      <c r="I8" s="38"/>
      <c r="J8" s="38"/>
      <c r="K8" s="38"/>
      <c r="L8" s="38"/>
    </row>
    <row r="9" spans="1:12" ht="15" customHeight="1">
      <c r="A9" s="816" t="s">
        <v>457</v>
      </c>
      <c r="C9" s="2"/>
      <c r="D9" s="2"/>
      <c r="E9" s="2"/>
      <c r="I9" s="77"/>
      <c r="L9" s="77"/>
    </row>
    <row r="10" spans="1:12" ht="8.25" customHeight="1">
      <c r="A10" s="2"/>
      <c r="C10" s="2"/>
      <c r="D10" s="2"/>
      <c r="E10" s="2"/>
      <c r="I10" s="77"/>
      <c r="L10" s="77"/>
    </row>
    <row r="11" spans="1:12" s="83" customFormat="1" ht="12">
      <c r="A11" s="161"/>
      <c r="B11" s="227"/>
      <c r="C11" s="932"/>
      <c r="D11" s="932"/>
      <c r="E11" s="932"/>
      <c r="F11" s="163"/>
      <c r="G11" s="81" t="s">
        <v>179</v>
      </c>
      <c r="H11" s="81" t="s">
        <v>180</v>
      </c>
      <c r="I11" s="82"/>
      <c r="J11" s="81" t="s">
        <v>181</v>
      </c>
      <c r="K11" s="81" t="s">
        <v>182</v>
      </c>
      <c r="L11" s="563"/>
    </row>
    <row r="12" spans="1:12" s="83" customFormat="1" ht="12">
      <c r="A12" s="161"/>
      <c r="B12" s="227"/>
      <c r="C12" s="162"/>
      <c r="D12" s="162"/>
      <c r="E12" s="162"/>
      <c r="F12" s="163"/>
      <c r="G12" s="159" t="s">
        <v>70</v>
      </c>
      <c r="H12" s="122" t="s">
        <v>71</v>
      </c>
      <c r="I12" s="82"/>
      <c r="J12" s="159" t="s">
        <v>70</v>
      </c>
      <c r="K12" s="122" t="s">
        <v>71</v>
      </c>
      <c r="L12" s="563"/>
    </row>
    <row r="13" spans="1:12" s="84" customFormat="1" ht="24" customHeight="1">
      <c r="A13" s="100"/>
      <c r="B13" s="517"/>
      <c r="C13" s="516"/>
      <c r="D13" s="516"/>
      <c r="E13" s="516" t="s">
        <v>47</v>
      </c>
      <c r="F13" s="101"/>
      <c r="G13" s="512">
        <v>2014</v>
      </c>
      <c r="H13" s="512">
        <v>2014</v>
      </c>
      <c r="I13" s="513"/>
      <c r="J13" s="817" t="s">
        <v>458</v>
      </c>
      <c r="K13" s="817" t="s">
        <v>458</v>
      </c>
      <c r="L13" s="564"/>
    </row>
    <row r="14" spans="2:12" s="80" customFormat="1" ht="8.25" customHeight="1">
      <c r="B14" s="228"/>
      <c r="C14" s="954"/>
      <c r="D14" s="954"/>
      <c r="E14" s="954"/>
      <c r="F14" s="79"/>
      <c r="G14" s="45"/>
      <c r="H14" s="45"/>
      <c r="I14" s="749"/>
      <c r="J14" s="46"/>
      <c r="K14" s="45"/>
      <c r="L14" s="561"/>
    </row>
    <row r="15" spans="1:12" s="85" customFormat="1" ht="18" customHeight="1">
      <c r="A15" s="211"/>
      <c r="B15" s="945" t="s">
        <v>50</v>
      </c>
      <c r="C15" s="946"/>
      <c r="D15" s="946"/>
      <c r="E15" s="946"/>
      <c r="F15" s="946"/>
      <c r="G15" s="946"/>
      <c r="H15" s="212"/>
      <c r="I15" s="750"/>
      <c r="J15" s="212"/>
      <c r="K15" s="211"/>
      <c r="L15" s="93"/>
    </row>
    <row r="16" spans="1:12" s="80" customFormat="1" ht="29.25" customHeight="1">
      <c r="A16" s="143"/>
      <c r="B16" s="397" t="s">
        <v>307</v>
      </c>
      <c r="C16" s="940" t="s">
        <v>409</v>
      </c>
      <c r="D16" s="940"/>
      <c r="E16" s="941"/>
      <c r="F16" s="90"/>
      <c r="G16" s="201">
        <f>SUM(G17:G20)</f>
        <v>0</v>
      </c>
      <c r="H16" s="202">
        <f>SUM(H17:H20)</f>
        <v>0</v>
      </c>
      <c r="I16" s="113"/>
      <c r="J16" s="202">
        <f>SUM(J17:J20)</f>
        <v>0</v>
      </c>
      <c r="K16" s="202">
        <f>SUM(K17:K20)</f>
        <v>0</v>
      </c>
      <c r="L16" s="562"/>
    </row>
    <row r="17" spans="1:12" s="80" customFormat="1" ht="18" customHeight="1">
      <c r="A17" s="143"/>
      <c r="B17" s="229" t="s">
        <v>308</v>
      </c>
      <c r="C17" s="129"/>
      <c r="D17" s="128" t="s">
        <v>58</v>
      </c>
      <c r="E17" s="123"/>
      <c r="F17" s="92"/>
      <c r="G17" s="117"/>
      <c r="H17" s="106"/>
      <c r="I17" s="113"/>
      <c r="J17" s="810"/>
      <c r="K17" s="810"/>
      <c r="L17" s="562"/>
    </row>
    <row r="18" spans="1:12" s="80" customFormat="1" ht="18" customHeight="1">
      <c r="A18" s="143"/>
      <c r="B18" s="229" t="s">
        <v>309</v>
      </c>
      <c r="C18" s="129"/>
      <c r="D18" s="128" t="s">
        <v>375</v>
      </c>
      <c r="E18" s="123"/>
      <c r="F18" s="92"/>
      <c r="G18" s="112"/>
      <c r="H18" s="108"/>
      <c r="I18" s="113"/>
      <c r="J18" s="807"/>
      <c r="K18" s="807"/>
      <c r="L18" s="562"/>
    </row>
    <row r="19" spans="1:12" s="80" customFormat="1" ht="18" customHeight="1">
      <c r="A19" s="143"/>
      <c r="B19" s="229" t="s">
        <v>310</v>
      </c>
      <c r="C19" s="511"/>
      <c r="D19" s="550" t="s">
        <v>376</v>
      </c>
      <c r="E19" s="105"/>
      <c r="F19" s="44"/>
      <c r="G19" s="112"/>
      <c r="H19" s="108"/>
      <c r="I19" s="113"/>
      <c r="J19" s="809"/>
      <c r="K19" s="809"/>
      <c r="L19" s="562"/>
    </row>
    <row r="20" spans="1:12" s="80" customFormat="1" ht="18" customHeight="1" thickBot="1">
      <c r="A20" s="143"/>
      <c r="B20" s="378" t="s">
        <v>311</v>
      </c>
      <c r="C20" s="379"/>
      <c r="D20" s="380" t="s">
        <v>306</v>
      </c>
      <c r="E20" s="381"/>
      <c r="F20" s="135"/>
      <c r="G20" s="551"/>
      <c r="H20" s="572"/>
      <c r="I20" s="113"/>
      <c r="J20" s="811"/>
      <c r="K20" s="811"/>
      <c r="L20" s="562"/>
    </row>
    <row r="21" spans="1:12" s="80" customFormat="1" ht="29.25" customHeight="1">
      <c r="A21" s="143"/>
      <c r="B21" s="397" t="s">
        <v>312</v>
      </c>
      <c r="C21" s="940" t="s">
        <v>410</v>
      </c>
      <c r="D21" s="940"/>
      <c r="E21" s="941"/>
      <c r="F21" s="90"/>
      <c r="G21" s="201">
        <f>+G16+G22-G23</f>
        <v>0</v>
      </c>
      <c r="H21" s="202">
        <f>+H16+H22-H23</f>
        <v>0</v>
      </c>
      <c r="I21" s="113"/>
      <c r="J21" s="201">
        <f>+J16+J22-J23</f>
        <v>0</v>
      </c>
      <c r="K21" s="202">
        <f>+K16+K22-K23</f>
        <v>0</v>
      </c>
      <c r="L21" s="562"/>
    </row>
    <row r="22" spans="1:12" s="80" customFormat="1" ht="18" customHeight="1">
      <c r="A22" s="143"/>
      <c r="B22" s="229" t="s">
        <v>313</v>
      </c>
      <c r="C22" s="129"/>
      <c r="D22" s="128" t="s">
        <v>229</v>
      </c>
      <c r="E22" s="123"/>
      <c r="F22" s="92"/>
      <c r="G22" s="117"/>
      <c r="H22" s="106"/>
      <c r="I22" s="113"/>
      <c r="J22" s="810"/>
      <c r="K22" s="810"/>
      <c r="L22" s="562"/>
    </row>
    <row r="23" spans="1:12" s="80" customFormat="1" ht="18" customHeight="1" thickBot="1">
      <c r="A23" s="143"/>
      <c r="B23" s="378" t="s">
        <v>314</v>
      </c>
      <c r="C23" s="379"/>
      <c r="D23" s="380" t="s">
        <v>230</v>
      </c>
      <c r="E23" s="381"/>
      <c r="F23" s="135"/>
      <c r="G23" s="382"/>
      <c r="H23" s="383"/>
      <c r="I23" s="113"/>
      <c r="J23" s="811"/>
      <c r="K23" s="811"/>
      <c r="L23" s="562"/>
    </row>
    <row r="24" spans="1:12" s="80" customFormat="1" ht="29.25" customHeight="1">
      <c r="A24" s="143"/>
      <c r="B24" s="430" t="s">
        <v>315</v>
      </c>
      <c r="C24" s="398"/>
      <c r="D24" s="942" t="s">
        <v>426</v>
      </c>
      <c r="E24" s="943"/>
      <c r="F24" s="79"/>
      <c r="G24" s="387">
        <f>+G25-G26</f>
        <v>0</v>
      </c>
      <c r="H24" s="388">
        <f>+H25-H26</f>
        <v>0</v>
      </c>
      <c r="I24" s="113"/>
      <c r="J24" s="387">
        <f>+J25-J26</f>
        <v>0</v>
      </c>
      <c r="K24" s="388">
        <f>+K25-K26</f>
        <v>0</v>
      </c>
      <c r="L24" s="562"/>
    </row>
    <row r="25" spans="1:12" s="80" customFormat="1" ht="29.25" customHeight="1">
      <c r="A25" s="143"/>
      <c r="B25" s="229" t="s">
        <v>316</v>
      </c>
      <c r="C25" s="129"/>
      <c r="D25" s="948" t="s">
        <v>231</v>
      </c>
      <c r="E25" s="949"/>
      <c r="F25" s="92"/>
      <c r="G25" s="117"/>
      <c r="H25" s="106"/>
      <c r="I25" s="113"/>
      <c r="J25" s="810"/>
      <c r="K25" s="810"/>
      <c r="L25" s="562"/>
    </row>
    <row r="26" spans="1:12" s="80" customFormat="1" ht="29.25" customHeight="1">
      <c r="A26" s="143"/>
      <c r="B26" s="549" t="s">
        <v>317</v>
      </c>
      <c r="C26" s="130"/>
      <c r="D26" s="950" t="s">
        <v>232</v>
      </c>
      <c r="E26" s="951"/>
      <c r="F26" s="90"/>
      <c r="G26" s="201"/>
      <c r="H26" s="202"/>
      <c r="I26" s="113"/>
      <c r="J26" s="812"/>
      <c r="K26" s="812"/>
      <c r="L26" s="562"/>
    </row>
    <row r="27" spans="1:12" s="80" customFormat="1" ht="29.25" customHeight="1" thickBot="1">
      <c r="A27" s="143"/>
      <c r="B27" s="397" t="s">
        <v>318</v>
      </c>
      <c r="C27" s="959" t="s">
        <v>429</v>
      </c>
      <c r="D27" s="960"/>
      <c r="E27" s="960"/>
      <c r="F27" s="39"/>
      <c r="G27" s="201">
        <f>+G21-G24</f>
        <v>0</v>
      </c>
      <c r="H27" s="202">
        <f>+H21-H24</f>
        <v>0</v>
      </c>
      <c r="I27" s="113"/>
      <c r="J27" s="201">
        <f>+J21-J24</f>
        <v>0</v>
      </c>
      <c r="K27" s="202">
        <f>+K21-K24</f>
        <v>0</v>
      </c>
      <c r="L27" s="562"/>
    </row>
    <row r="28" spans="1:12" s="80" customFormat="1" ht="29.25" customHeight="1">
      <c r="A28" s="143"/>
      <c r="B28" s="230" t="s">
        <v>183</v>
      </c>
      <c r="C28" s="956" t="s">
        <v>411</v>
      </c>
      <c r="D28" s="956"/>
      <c r="E28" s="956"/>
      <c r="F28" s="206"/>
      <c r="G28" s="207">
        <f>SUM(G29:G31)</f>
        <v>0</v>
      </c>
      <c r="H28" s="208">
        <f>SUM(H29:H31)</f>
        <v>0</v>
      </c>
      <c r="I28" s="113"/>
      <c r="J28" s="208">
        <f>SUM(J29:J31)</f>
        <v>0</v>
      </c>
      <c r="K28" s="208">
        <f>SUM(K29:K31)</f>
        <v>0</v>
      </c>
      <c r="L28" s="562"/>
    </row>
    <row r="29" spans="1:12" s="80" customFormat="1" ht="18" customHeight="1">
      <c r="A29" s="143"/>
      <c r="B29" s="229" t="s">
        <v>319</v>
      </c>
      <c r="C29" s="129"/>
      <c r="D29" s="128" t="s">
        <v>83</v>
      </c>
      <c r="E29" s="123"/>
      <c r="F29" s="92"/>
      <c r="G29" s="117"/>
      <c r="H29" s="106"/>
      <c r="I29" s="113"/>
      <c r="J29" s="810"/>
      <c r="K29" s="810"/>
      <c r="L29" s="562"/>
    </row>
    <row r="30" spans="1:12" s="80" customFormat="1" ht="18" customHeight="1">
      <c r="A30" s="143"/>
      <c r="B30" s="400" t="s">
        <v>320</v>
      </c>
      <c r="C30" s="511"/>
      <c r="D30" s="550" t="s">
        <v>63</v>
      </c>
      <c r="E30" s="105"/>
      <c r="F30" s="44"/>
      <c r="G30" s="134"/>
      <c r="H30" s="107"/>
      <c r="I30" s="113"/>
      <c r="J30" s="813"/>
      <c r="K30" s="813"/>
      <c r="L30" s="562"/>
    </row>
    <row r="31" spans="1:12" s="80" customFormat="1" ht="18" customHeight="1" thickBot="1">
      <c r="A31" s="143"/>
      <c r="B31" s="378" t="s">
        <v>321</v>
      </c>
      <c r="C31" s="379"/>
      <c r="D31" s="380" t="s">
        <v>265</v>
      </c>
      <c r="E31" s="381"/>
      <c r="F31" s="135"/>
      <c r="G31" s="382"/>
      <c r="H31" s="383"/>
      <c r="I31" s="113"/>
      <c r="J31" s="811"/>
      <c r="K31" s="811"/>
      <c r="L31" s="562"/>
    </row>
    <row r="32" spans="1:12" s="80" customFormat="1" ht="29.25" customHeight="1">
      <c r="A32" s="143"/>
      <c r="B32" s="397" t="s">
        <v>184</v>
      </c>
      <c r="C32" s="941" t="s">
        <v>412</v>
      </c>
      <c r="D32" s="941"/>
      <c r="E32" s="941"/>
      <c r="F32" s="90"/>
      <c r="G32" s="201">
        <f>SUM(G33:G36)</f>
        <v>0</v>
      </c>
      <c r="H32" s="202">
        <f>SUM(H33:H36)</f>
        <v>0</v>
      </c>
      <c r="I32" s="113"/>
      <c r="J32" s="202">
        <f>SUM(J33:J36)</f>
        <v>0</v>
      </c>
      <c r="K32" s="202">
        <f>SUM(K33:K36)</f>
        <v>0</v>
      </c>
      <c r="L32" s="562"/>
    </row>
    <row r="33" spans="1:12" s="80" customFormat="1" ht="18" customHeight="1">
      <c r="A33" s="143"/>
      <c r="B33" s="229" t="s">
        <v>322</v>
      </c>
      <c r="C33" s="123"/>
      <c r="D33" s="123" t="s">
        <v>59</v>
      </c>
      <c r="E33" s="123"/>
      <c r="F33" s="92"/>
      <c r="G33" s="117"/>
      <c r="H33" s="106"/>
      <c r="I33" s="113"/>
      <c r="J33" s="810"/>
      <c r="K33" s="810"/>
      <c r="L33" s="562"/>
    </row>
    <row r="34" spans="1:12" s="80" customFormat="1" ht="18" customHeight="1">
      <c r="A34" s="143"/>
      <c r="B34" s="229" t="s">
        <v>323</v>
      </c>
      <c r="C34" s="105"/>
      <c r="D34" s="105" t="s">
        <v>272</v>
      </c>
      <c r="E34" s="105"/>
      <c r="F34" s="44"/>
      <c r="G34" s="112"/>
      <c r="H34" s="108"/>
      <c r="I34" s="113"/>
      <c r="J34" s="807"/>
      <c r="K34" s="807"/>
      <c r="L34" s="562"/>
    </row>
    <row r="35" spans="1:12" s="80" customFormat="1" ht="18" customHeight="1">
      <c r="A35" s="143"/>
      <c r="B35" s="229" t="s">
        <v>324</v>
      </c>
      <c r="C35" s="105"/>
      <c r="D35" s="105" t="s">
        <v>266</v>
      </c>
      <c r="E35" s="105"/>
      <c r="F35" s="44"/>
      <c r="G35" s="112"/>
      <c r="H35" s="108"/>
      <c r="I35" s="113"/>
      <c r="J35" s="807"/>
      <c r="K35" s="807"/>
      <c r="L35" s="562"/>
    </row>
    <row r="36" spans="1:12" s="80" customFormat="1" ht="18" customHeight="1">
      <c r="A36" s="143"/>
      <c r="B36" s="549" t="s">
        <v>325</v>
      </c>
      <c r="C36" s="376"/>
      <c r="D36" s="957" t="s">
        <v>267</v>
      </c>
      <c r="E36" s="958"/>
      <c r="F36" s="377"/>
      <c r="G36" s="131"/>
      <c r="H36" s="132"/>
      <c r="I36" s="113"/>
      <c r="J36" s="808"/>
      <c r="K36" s="808"/>
      <c r="L36" s="562"/>
    </row>
    <row r="37" spans="1:12" s="80" customFormat="1" ht="29.25" customHeight="1" thickBot="1">
      <c r="A37" s="143"/>
      <c r="B37" s="751" t="s">
        <v>185</v>
      </c>
      <c r="C37" s="933" t="s">
        <v>10</v>
      </c>
      <c r="D37" s="933"/>
      <c r="E37" s="933"/>
      <c r="F37" s="39"/>
      <c r="G37" s="134"/>
      <c r="H37" s="107"/>
      <c r="I37" s="113"/>
      <c r="J37" s="813"/>
      <c r="K37" s="813"/>
      <c r="L37" s="562"/>
    </row>
    <row r="38" spans="1:12" s="80" customFormat="1" ht="31.5" customHeight="1" thickBot="1">
      <c r="A38" s="429"/>
      <c r="B38" s="752" t="s">
        <v>326</v>
      </c>
      <c r="C38" s="937" t="s">
        <v>273</v>
      </c>
      <c r="D38" s="937"/>
      <c r="E38" s="921"/>
      <c r="F38" s="428"/>
      <c r="G38" s="413">
        <f>+G16-G24+G28+G32+G37</f>
        <v>0</v>
      </c>
      <c r="H38" s="210">
        <f>+H16-H24+H28+H32+H37</f>
        <v>0</v>
      </c>
      <c r="I38" s="113"/>
      <c r="J38" s="413">
        <f>+J16-J24+J28+J32+J37</f>
        <v>0</v>
      </c>
      <c r="K38" s="210">
        <f>+K16-K24+K28+K32+K37</f>
        <v>0</v>
      </c>
      <c r="L38" s="562"/>
    </row>
    <row r="39" spans="1:12" s="80" customFormat="1" ht="31.5" customHeight="1" thickBot="1">
      <c r="A39" s="426"/>
      <c r="B39" s="753" t="s">
        <v>327</v>
      </c>
      <c r="C39" s="944" t="s">
        <v>276</v>
      </c>
      <c r="D39" s="944"/>
      <c r="E39" s="931"/>
      <c r="F39" s="427"/>
      <c r="G39" s="411">
        <f>+G27+G28+G32+G37</f>
        <v>0</v>
      </c>
      <c r="H39" s="119">
        <f>+H27+H28+H32+H37</f>
        <v>0</v>
      </c>
      <c r="I39" s="113"/>
      <c r="J39" s="411">
        <f>+J27+J28+J32+J37</f>
        <v>0</v>
      </c>
      <c r="K39" s="119">
        <f>+K27+K28+K32+K37</f>
        <v>0</v>
      </c>
      <c r="L39" s="562"/>
    </row>
    <row r="40" spans="1:12" s="94" customFormat="1" ht="7.5" customHeight="1" thickBot="1" thickTop="1">
      <c r="A40" s="203"/>
      <c r="B40" s="389"/>
      <c r="C40" s="938"/>
      <c r="D40" s="938"/>
      <c r="E40" s="939"/>
      <c r="F40" s="390"/>
      <c r="G40" s="203"/>
      <c r="H40" s="203"/>
      <c r="I40" s="95"/>
      <c r="J40" s="95"/>
      <c r="K40" s="95"/>
      <c r="L40" s="95"/>
    </row>
    <row r="41" spans="1:12" s="80" customFormat="1" ht="29.25" customHeight="1" thickBot="1">
      <c r="A41" s="86"/>
      <c r="B41" s="754" t="s">
        <v>186</v>
      </c>
      <c r="C41" s="918" t="s">
        <v>377</v>
      </c>
      <c r="D41" s="918"/>
      <c r="E41" s="918"/>
      <c r="F41" s="86"/>
      <c r="G41" s="115"/>
      <c r="H41" s="116"/>
      <c r="I41" s="113"/>
      <c r="J41" s="814"/>
      <c r="K41" s="814"/>
      <c r="L41" s="562"/>
    </row>
    <row r="42" spans="2:12" s="94" customFormat="1" ht="7.5" customHeight="1" thickTop="1">
      <c r="B42" s="232"/>
      <c r="G42" s="111"/>
      <c r="H42" s="111"/>
      <c r="I42" s="118"/>
      <c r="J42" s="111"/>
      <c r="K42" s="111"/>
      <c r="L42" s="118"/>
    </row>
    <row r="43" spans="1:12" s="85" customFormat="1" ht="18" customHeight="1">
      <c r="A43" s="213" t="s">
        <v>328</v>
      </c>
      <c r="B43" s="945" t="s">
        <v>51</v>
      </c>
      <c r="C43" s="947"/>
      <c r="D43" s="947"/>
      <c r="E43" s="947"/>
      <c r="F43" s="947"/>
      <c r="G43" s="947"/>
      <c r="H43" s="212"/>
      <c r="I43" s="750"/>
      <c r="J43" s="212"/>
      <c r="K43" s="211"/>
      <c r="L43" s="93"/>
    </row>
    <row r="44" spans="1:12" s="80" customFormat="1" ht="21" customHeight="1">
      <c r="A44" s="94"/>
      <c r="B44" s="755" t="s">
        <v>187</v>
      </c>
      <c r="C44" s="914" t="s">
        <v>52</v>
      </c>
      <c r="D44" s="914"/>
      <c r="E44" s="914"/>
      <c r="F44" s="92"/>
      <c r="G44" s="106"/>
      <c r="H44" s="106"/>
      <c r="I44" s="113"/>
      <c r="J44" s="810"/>
      <c r="K44" s="810"/>
      <c r="L44" s="562"/>
    </row>
    <row r="45" spans="1:12" s="80" customFormat="1" ht="21" customHeight="1">
      <c r="A45" s="94"/>
      <c r="B45" s="400" t="s">
        <v>188</v>
      </c>
      <c r="C45" s="915" t="s">
        <v>275</v>
      </c>
      <c r="D45" s="915"/>
      <c r="E45" s="915"/>
      <c r="F45" s="44"/>
      <c r="G45" s="108"/>
      <c r="H45" s="514"/>
      <c r="I45" s="113"/>
      <c r="J45" s="807"/>
      <c r="K45" s="514"/>
      <c r="L45" s="562"/>
    </row>
    <row r="46" spans="1:12" s="80" customFormat="1" ht="21" customHeight="1">
      <c r="A46" s="94"/>
      <c r="B46" s="400" t="s">
        <v>189</v>
      </c>
      <c r="C46" s="915" t="s">
        <v>274</v>
      </c>
      <c r="D46" s="915"/>
      <c r="E46" s="915"/>
      <c r="F46" s="44"/>
      <c r="G46" s="108"/>
      <c r="H46" s="514"/>
      <c r="I46" s="113"/>
      <c r="J46" s="807"/>
      <c r="K46" s="514"/>
      <c r="L46" s="562"/>
    </row>
    <row r="47" spans="1:12" s="80" customFormat="1" ht="21" customHeight="1">
      <c r="A47" s="94"/>
      <c r="B47" s="400" t="s">
        <v>190</v>
      </c>
      <c r="C47" s="915" t="s">
        <v>19</v>
      </c>
      <c r="D47" s="915"/>
      <c r="E47" s="915"/>
      <c r="F47" s="44"/>
      <c r="G47" s="108"/>
      <c r="H47" s="108"/>
      <c r="I47" s="113"/>
      <c r="J47" s="807"/>
      <c r="K47" s="807"/>
      <c r="L47" s="562"/>
    </row>
    <row r="48" spans="1:12" s="80" customFormat="1" ht="21" customHeight="1">
      <c r="A48" s="94"/>
      <c r="B48" s="400" t="s">
        <v>191</v>
      </c>
      <c r="C48" s="915" t="s">
        <v>378</v>
      </c>
      <c r="D48" s="915"/>
      <c r="E48" s="915"/>
      <c r="F48" s="44"/>
      <c r="G48" s="108"/>
      <c r="H48" s="108"/>
      <c r="I48" s="113"/>
      <c r="J48" s="807"/>
      <c r="K48" s="807"/>
      <c r="L48" s="562"/>
    </row>
    <row r="49" spans="1:12" s="80" customFormat="1" ht="21" customHeight="1">
      <c r="A49" s="94"/>
      <c r="B49" s="400" t="s">
        <v>192</v>
      </c>
      <c r="C49" s="915" t="s">
        <v>53</v>
      </c>
      <c r="D49" s="915"/>
      <c r="E49" s="915"/>
      <c r="F49" s="44"/>
      <c r="G49" s="108"/>
      <c r="H49" s="514"/>
      <c r="I49" s="113"/>
      <c r="J49" s="807"/>
      <c r="K49" s="514"/>
      <c r="L49" s="562"/>
    </row>
    <row r="50" spans="1:12" s="80" customFormat="1" ht="21" customHeight="1">
      <c r="A50" s="94"/>
      <c r="B50" s="400" t="s">
        <v>193</v>
      </c>
      <c r="C50" s="915" t="s">
        <v>54</v>
      </c>
      <c r="D50" s="915"/>
      <c r="E50" s="915"/>
      <c r="F50" s="44"/>
      <c r="G50" s="108"/>
      <c r="H50" s="514"/>
      <c r="I50" s="113"/>
      <c r="J50" s="807"/>
      <c r="K50" s="514"/>
      <c r="L50" s="562"/>
    </row>
    <row r="51" spans="1:12" s="80" customFormat="1" ht="27.75" customHeight="1" thickBot="1">
      <c r="A51" s="94"/>
      <c r="B51" s="755" t="s">
        <v>194</v>
      </c>
      <c r="C51" s="916" t="s">
        <v>55</v>
      </c>
      <c r="D51" s="916"/>
      <c r="E51" s="916"/>
      <c r="F51" s="102"/>
      <c r="G51" s="109"/>
      <c r="H51" s="109"/>
      <c r="I51" s="113"/>
      <c r="J51" s="809"/>
      <c r="K51" s="809"/>
      <c r="L51" s="562"/>
    </row>
    <row r="52" spans="1:12" s="80" customFormat="1" ht="30.75" customHeight="1" thickBot="1">
      <c r="A52" s="86"/>
      <c r="B52" s="754" t="s">
        <v>195</v>
      </c>
      <c r="C52" s="917" t="s">
        <v>441</v>
      </c>
      <c r="D52" s="917"/>
      <c r="E52" s="918"/>
      <c r="F52" s="86"/>
      <c r="G52" s="116">
        <f>SUM(G44:G51)</f>
        <v>0</v>
      </c>
      <c r="H52" s="116">
        <f>SUM(H44:H51)</f>
        <v>0</v>
      </c>
      <c r="I52" s="113"/>
      <c r="J52" s="116">
        <f>SUM(J44:J51)</f>
        <v>0</v>
      </c>
      <c r="K52" s="116">
        <f>SUM(K44:K51)</f>
        <v>0</v>
      </c>
      <c r="L52" s="562"/>
    </row>
    <row r="53" spans="2:12" s="94" customFormat="1" ht="7.5" customHeight="1" thickTop="1">
      <c r="B53" s="231"/>
      <c r="C53" s="932"/>
      <c r="D53" s="932"/>
      <c r="E53" s="933"/>
      <c r="I53" s="95"/>
      <c r="J53" s="96"/>
      <c r="K53" s="96"/>
      <c r="L53" s="95"/>
    </row>
    <row r="54" spans="1:12" s="85" customFormat="1" ht="18" customHeight="1">
      <c r="A54" s="213" t="s">
        <v>329</v>
      </c>
      <c r="B54" s="233" t="s">
        <v>56</v>
      </c>
      <c r="C54" s="214"/>
      <c r="D54" s="214"/>
      <c r="E54" s="219"/>
      <c r="F54" s="212"/>
      <c r="G54" s="212"/>
      <c r="H54" s="212"/>
      <c r="I54" s="750"/>
      <c r="J54" s="212"/>
      <c r="K54" s="211"/>
      <c r="L54" s="93"/>
    </row>
    <row r="55" spans="2:12" s="80" customFormat="1" ht="29.25" customHeight="1">
      <c r="B55" s="756" t="s">
        <v>330</v>
      </c>
      <c r="C55" s="955" t="s">
        <v>277</v>
      </c>
      <c r="D55" s="955"/>
      <c r="E55" s="955"/>
      <c r="F55" s="43"/>
      <c r="G55" s="108"/>
      <c r="H55" s="106"/>
      <c r="I55" s="113"/>
      <c r="J55" s="810"/>
      <c r="K55" s="810"/>
      <c r="L55" s="562"/>
    </row>
    <row r="56" spans="2:12" s="80" customFormat="1" ht="29.25" customHeight="1">
      <c r="B56" s="229" t="s">
        <v>331</v>
      </c>
      <c r="C56" s="915" t="s">
        <v>407</v>
      </c>
      <c r="D56" s="915"/>
      <c r="E56" s="915"/>
      <c r="F56" s="44"/>
      <c r="G56" s="108"/>
      <c r="H56" s="108"/>
      <c r="I56" s="113"/>
      <c r="J56" s="807"/>
      <c r="K56" s="807"/>
      <c r="L56" s="562"/>
    </row>
    <row r="57" spans="2:12" s="80" customFormat="1" ht="21" customHeight="1">
      <c r="B57" s="229" t="s">
        <v>196</v>
      </c>
      <c r="C57" s="915" t="s">
        <v>278</v>
      </c>
      <c r="D57" s="915"/>
      <c r="E57" s="915"/>
      <c r="F57" s="102"/>
      <c r="G57" s="109"/>
      <c r="H57" s="109"/>
      <c r="I57" s="113"/>
      <c r="J57" s="809"/>
      <c r="K57" s="809"/>
      <c r="L57" s="562"/>
    </row>
    <row r="58" spans="2:12" s="80" customFormat="1" ht="29.25" customHeight="1">
      <c r="B58" s="755" t="s">
        <v>197</v>
      </c>
      <c r="C58" s="916" t="s">
        <v>279</v>
      </c>
      <c r="D58" s="916"/>
      <c r="E58" s="916"/>
      <c r="F58" s="102"/>
      <c r="G58" s="109"/>
      <c r="H58" s="109"/>
      <c r="I58" s="113"/>
      <c r="J58" s="809"/>
      <c r="K58" s="809"/>
      <c r="L58" s="562"/>
    </row>
    <row r="59" spans="1:12" s="80" customFormat="1" ht="43.5" customHeight="1" thickBot="1">
      <c r="A59" s="407"/>
      <c r="B59" s="757" t="s">
        <v>198</v>
      </c>
      <c r="C59" s="919" t="s">
        <v>439</v>
      </c>
      <c r="D59" s="919"/>
      <c r="E59" s="961"/>
      <c r="F59" s="138"/>
      <c r="G59" s="140">
        <f>SUM(G55:G58)</f>
        <v>0</v>
      </c>
      <c r="H59" s="140">
        <f>SUM(H55:H58)</f>
        <v>0</v>
      </c>
      <c r="I59" s="113"/>
      <c r="J59" s="140">
        <f>SUM(J55:J58)</f>
        <v>0</v>
      </c>
      <c r="K59" s="140">
        <f>SUM(K55:K58)</f>
        <v>0</v>
      </c>
      <c r="L59" s="562"/>
    </row>
    <row r="60" spans="1:12" s="80" customFormat="1" ht="29.25" customHeight="1">
      <c r="A60" s="390"/>
      <c r="B60" s="758" t="s">
        <v>332</v>
      </c>
      <c r="C60" s="962" t="s">
        <v>237</v>
      </c>
      <c r="D60" s="963"/>
      <c r="E60" s="963"/>
      <c r="F60" s="964"/>
      <c r="G60" s="108"/>
      <c r="H60" s="108"/>
      <c r="I60" s="113"/>
      <c r="J60" s="807"/>
      <c r="K60" s="807"/>
      <c r="L60" s="562"/>
    </row>
    <row r="61" spans="1:12" s="80" customFormat="1" ht="21" customHeight="1">
      <c r="A61" s="390"/>
      <c r="B61" s="759" t="s">
        <v>333</v>
      </c>
      <c r="C61" s="965" t="s">
        <v>236</v>
      </c>
      <c r="D61" s="951"/>
      <c r="E61" s="951"/>
      <c r="F61" s="966"/>
      <c r="G61" s="132"/>
      <c r="H61" s="132"/>
      <c r="I61" s="113"/>
      <c r="J61" s="808"/>
      <c r="K61" s="808"/>
      <c r="L61" s="562"/>
    </row>
    <row r="62" spans="1:12" s="80" customFormat="1" ht="42.75" customHeight="1" thickBot="1">
      <c r="A62" s="815"/>
      <c r="B62" s="760" t="s">
        <v>199</v>
      </c>
      <c r="C62" s="873" t="s">
        <v>416</v>
      </c>
      <c r="D62" s="967"/>
      <c r="E62" s="968"/>
      <c r="F62" s="405"/>
      <c r="G62" s="406">
        <f>+G59+G60-G61</f>
        <v>0</v>
      </c>
      <c r="H62" s="406">
        <f>+H59+H60-H61</f>
        <v>0</v>
      </c>
      <c r="I62" s="113"/>
      <c r="J62" s="406">
        <f>+J59+J60-J61</f>
        <v>0</v>
      </c>
      <c r="K62" s="406">
        <f>+K59+K60-K61</f>
        <v>0</v>
      </c>
      <c r="L62" s="562"/>
    </row>
    <row r="63" spans="2:12" s="94" customFormat="1" ht="7.5" customHeight="1" thickTop="1">
      <c r="B63" s="231"/>
      <c r="C63" s="932"/>
      <c r="D63" s="932"/>
      <c r="E63" s="933"/>
      <c r="I63" s="95"/>
      <c r="J63" s="96"/>
      <c r="K63" s="96"/>
      <c r="L63" s="95"/>
    </row>
    <row r="64" spans="1:12" s="85" customFormat="1" ht="18" customHeight="1">
      <c r="A64" s="213" t="s">
        <v>334</v>
      </c>
      <c r="B64" s="233" t="s">
        <v>57</v>
      </c>
      <c r="C64" s="214"/>
      <c r="D64" s="214"/>
      <c r="E64" s="219"/>
      <c r="F64" s="212"/>
      <c r="G64" s="212"/>
      <c r="H64" s="212"/>
      <c r="I64" s="750"/>
      <c r="J64" s="212"/>
      <c r="K64" s="211"/>
      <c r="L64" s="93"/>
    </row>
    <row r="65" spans="2:12" s="80" customFormat="1" ht="21" customHeight="1">
      <c r="B65" s="756" t="s">
        <v>200</v>
      </c>
      <c r="C65" s="955" t="s">
        <v>11</v>
      </c>
      <c r="D65" s="955"/>
      <c r="E65" s="955"/>
      <c r="F65" s="43"/>
      <c r="G65" s="108"/>
      <c r="H65" s="106"/>
      <c r="I65" s="113"/>
      <c r="J65" s="810"/>
      <c r="K65" s="810"/>
      <c r="L65" s="562"/>
    </row>
    <row r="66" spans="2:12" s="80" customFormat="1" ht="21" customHeight="1">
      <c r="B66" s="229" t="s">
        <v>201</v>
      </c>
      <c r="C66" s="915" t="s">
        <v>12</v>
      </c>
      <c r="D66" s="915"/>
      <c r="E66" s="915"/>
      <c r="F66" s="102"/>
      <c r="G66" s="109"/>
      <c r="H66" s="109"/>
      <c r="I66" s="113"/>
      <c r="J66" s="809"/>
      <c r="K66" s="809"/>
      <c r="L66" s="562"/>
    </row>
    <row r="67" spans="2:12" s="80" customFormat="1" ht="21" customHeight="1" thickBot="1">
      <c r="B67" s="755" t="s">
        <v>202</v>
      </c>
      <c r="C67" s="916" t="s">
        <v>238</v>
      </c>
      <c r="D67" s="916"/>
      <c r="E67" s="916"/>
      <c r="F67" s="102"/>
      <c r="G67" s="109"/>
      <c r="H67" s="109"/>
      <c r="I67" s="113"/>
      <c r="J67" s="809"/>
      <c r="K67" s="809"/>
      <c r="L67" s="562"/>
    </row>
    <row r="68" spans="1:12" s="80" customFormat="1" ht="30.75" customHeight="1" thickBot="1">
      <c r="A68" s="86"/>
      <c r="B68" s="754" t="s">
        <v>203</v>
      </c>
      <c r="C68" s="917" t="s">
        <v>444</v>
      </c>
      <c r="D68" s="917"/>
      <c r="E68" s="918"/>
      <c r="F68" s="86"/>
      <c r="G68" s="116">
        <f>SUM(G65:G67)</f>
        <v>0</v>
      </c>
      <c r="H68" s="116">
        <f>SUM(H65:H67)</f>
        <v>0</v>
      </c>
      <c r="I68" s="113"/>
      <c r="J68" s="116">
        <f>SUM(J65:J67)</f>
        <v>0</v>
      </c>
      <c r="K68" s="116">
        <f>SUM(K65:K67)</f>
        <v>0</v>
      </c>
      <c r="L68" s="562"/>
    </row>
    <row r="69" spans="2:12" s="94" customFormat="1" ht="7.5" customHeight="1" thickTop="1">
      <c r="B69" s="231"/>
      <c r="C69" s="932"/>
      <c r="D69" s="932"/>
      <c r="E69" s="933"/>
      <c r="I69" s="95"/>
      <c r="J69" s="96"/>
      <c r="K69" s="96"/>
      <c r="L69" s="95"/>
    </row>
    <row r="70" spans="1:12" s="85" customFormat="1" ht="18" customHeight="1">
      <c r="A70" s="213" t="s">
        <v>335</v>
      </c>
      <c r="B70" s="910" t="s">
        <v>282</v>
      </c>
      <c r="C70" s="910"/>
      <c r="D70" s="910"/>
      <c r="E70" s="911"/>
      <c r="F70" s="912"/>
      <c r="G70" s="913"/>
      <c r="H70" s="212"/>
      <c r="I70" s="750"/>
      <c r="J70" s="212"/>
      <c r="K70" s="211"/>
      <c r="L70" s="93"/>
    </row>
    <row r="71" spans="2:12" s="80" customFormat="1" ht="50.25" customHeight="1">
      <c r="B71" s="430" t="s">
        <v>204</v>
      </c>
      <c r="C71" s="954" t="s">
        <v>380</v>
      </c>
      <c r="D71" s="954"/>
      <c r="E71" s="954"/>
      <c r="F71" s="79"/>
      <c r="G71" s="402"/>
      <c r="H71" s="403"/>
      <c r="I71" s="113"/>
      <c r="J71" s="818"/>
      <c r="K71" s="818"/>
      <c r="L71" s="562"/>
    </row>
    <row r="72" spans="2:12" s="80" customFormat="1" ht="27.75" customHeight="1">
      <c r="B72" s="756" t="s">
        <v>205</v>
      </c>
      <c r="C72" s="955" t="s">
        <v>280</v>
      </c>
      <c r="D72" s="955"/>
      <c r="E72" s="955"/>
      <c r="F72" s="43"/>
      <c r="G72" s="559"/>
      <c r="H72" s="560"/>
      <c r="I72" s="113"/>
      <c r="J72" s="819"/>
      <c r="K72" s="819"/>
      <c r="L72" s="562"/>
    </row>
    <row r="73" spans="1:12" s="80" customFormat="1" ht="27.75" customHeight="1">
      <c r="A73" s="90"/>
      <c r="B73" s="549" t="s">
        <v>206</v>
      </c>
      <c r="C73" s="934" t="s">
        <v>281</v>
      </c>
      <c r="D73" s="935"/>
      <c r="E73" s="935"/>
      <c r="F73" s="90"/>
      <c r="G73" s="201"/>
      <c r="H73" s="202"/>
      <c r="I73" s="113"/>
      <c r="J73" s="812"/>
      <c r="K73" s="812"/>
      <c r="L73" s="562"/>
    </row>
    <row r="74" spans="1:12" s="80" customFormat="1" ht="42.75" customHeight="1" thickBot="1">
      <c r="A74" s="135"/>
      <c r="B74" s="761" t="s">
        <v>207</v>
      </c>
      <c r="C74" s="936" t="s">
        <v>417</v>
      </c>
      <c r="D74" s="936"/>
      <c r="E74" s="936"/>
      <c r="F74" s="135"/>
      <c r="G74" s="551">
        <f>+G72+G73</f>
        <v>0</v>
      </c>
      <c r="H74" s="551">
        <f>+H72+H73</f>
        <v>0</v>
      </c>
      <c r="I74" s="113"/>
      <c r="J74" s="551">
        <f>+J72+J73</f>
        <v>0</v>
      </c>
      <c r="K74" s="551">
        <f>+K72+K73</f>
        <v>0</v>
      </c>
      <c r="L74" s="562"/>
    </row>
    <row r="75" spans="2:12" s="94" customFormat="1" ht="7.5" customHeight="1">
      <c r="B75" s="231"/>
      <c r="C75" s="932"/>
      <c r="D75" s="932"/>
      <c r="E75" s="933"/>
      <c r="I75" s="95"/>
      <c r="J75" s="96"/>
      <c r="K75" s="96"/>
      <c r="L75" s="95"/>
    </row>
    <row r="76" spans="1:12" s="85" customFormat="1" ht="18" customHeight="1">
      <c r="A76" s="213" t="s">
        <v>336</v>
      </c>
      <c r="B76" s="910" t="s">
        <v>61</v>
      </c>
      <c r="C76" s="910"/>
      <c r="D76" s="910"/>
      <c r="E76" s="911"/>
      <c r="F76" s="912"/>
      <c r="G76" s="913"/>
      <c r="H76" s="212"/>
      <c r="I76" s="750"/>
      <c r="J76" s="212"/>
      <c r="K76" s="211"/>
      <c r="L76" s="93"/>
    </row>
    <row r="77" spans="2:12" s="80" customFormat="1" ht="21" customHeight="1">
      <c r="B77" s="229" t="s">
        <v>208</v>
      </c>
      <c r="C77" s="915" t="s">
        <v>283</v>
      </c>
      <c r="D77" s="915"/>
      <c r="E77" s="915"/>
      <c r="F77" s="104"/>
      <c r="G77" s="141"/>
      <c r="H77" s="142"/>
      <c r="I77" s="113"/>
      <c r="J77" s="807"/>
      <c r="K77" s="807"/>
      <c r="L77" s="562"/>
    </row>
    <row r="78" spans="2:12" s="80" customFormat="1" ht="21" customHeight="1">
      <c r="B78" s="229" t="s">
        <v>209</v>
      </c>
      <c r="C78" s="915" t="s">
        <v>284</v>
      </c>
      <c r="D78" s="915"/>
      <c r="E78" s="915"/>
      <c r="F78" s="44"/>
      <c r="G78" s="112"/>
      <c r="H78" s="108"/>
      <c r="I78" s="113"/>
      <c r="J78" s="807"/>
      <c r="K78" s="807"/>
      <c r="L78" s="562"/>
    </row>
    <row r="79" spans="1:12" s="80" customFormat="1" ht="25.5" customHeight="1" thickBot="1">
      <c r="A79" s="135"/>
      <c r="B79" s="762" t="s">
        <v>337</v>
      </c>
      <c r="C79" s="919" t="s">
        <v>418</v>
      </c>
      <c r="D79" s="919"/>
      <c r="E79" s="919"/>
      <c r="F79" s="138"/>
      <c r="G79" s="139">
        <f>+G78+G77</f>
        <v>0</v>
      </c>
      <c r="H79" s="139">
        <f>+H78+H77</f>
        <v>0</v>
      </c>
      <c r="I79" s="113"/>
      <c r="J79" s="139">
        <f>+J78+J77</f>
        <v>0</v>
      </c>
      <c r="K79" s="139">
        <f>+K78+K77</f>
        <v>0</v>
      </c>
      <c r="L79" s="562"/>
    </row>
    <row r="80" spans="2:12" s="94" customFormat="1" ht="7.5" customHeight="1">
      <c r="B80" s="231"/>
      <c r="C80" s="932"/>
      <c r="D80" s="932"/>
      <c r="E80" s="933"/>
      <c r="I80" s="95"/>
      <c r="J80" s="96"/>
      <c r="K80" s="96"/>
      <c r="L80" s="95"/>
    </row>
    <row r="81" spans="1:12" s="85" customFormat="1" ht="18" customHeight="1">
      <c r="A81" s="213" t="s">
        <v>338</v>
      </c>
      <c r="B81" s="910" t="s">
        <v>60</v>
      </c>
      <c r="C81" s="910"/>
      <c r="D81" s="910"/>
      <c r="E81" s="911"/>
      <c r="F81" s="912"/>
      <c r="G81" s="913"/>
      <c r="H81" s="212"/>
      <c r="I81" s="750"/>
      <c r="J81" s="212"/>
      <c r="K81" s="211"/>
      <c r="L81" s="93"/>
    </row>
    <row r="82" spans="1:12" s="80" customFormat="1" ht="21" customHeight="1">
      <c r="A82" s="553"/>
      <c r="B82" s="229" t="s">
        <v>339</v>
      </c>
      <c r="C82" s="915" t="s">
        <v>291</v>
      </c>
      <c r="D82" s="915"/>
      <c r="E82" s="915"/>
      <c r="F82" s="44"/>
      <c r="G82" s="112"/>
      <c r="H82" s="108"/>
      <c r="I82" s="113"/>
      <c r="J82" s="807"/>
      <c r="K82" s="807"/>
      <c r="L82" s="562"/>
    </row>
    <row r="83" spans="1:12" s="80" customFormat="1" ht="21" customHeight="1">
      <c r="A83" s="553"/>
      <c r="B83" s="229" t="s">
        <v>340</v>
      </c>
      <c r="C83" s="915" t="s">
        <v>413</v>
      </c>
      <c r="D83" s="915"/>
      <c r="E83" s="915"/>
      <c r="F83" s="44"/>
      <c r="G83" s="112"/>
      <c r="H83" s="108"/>
      <c r="I83" s="113"/>
      <c r="J83" s="807"/>
      <c r="K83" s="807"/>
      <c r="L83" s="562"/>
    </row>
    <row r="84" spans="1:12" s="80" customFormat="1" ht="21" customHeight="1">
      <c r="A84" s="553"/>
      <c r="B84" s="229" t="s">
        <v>341</v>
      </c>
      <c r="C84" s="915" t="s">
        <v>292</v>
      </c>
      <c r="D84" s="915"/>
      <c r="E84" s="915"/>
      <c r="F84" s="44"/>
      <c r="G84" s="112"/>
      <c r="H84" s="108"/>
      <c r="I84" s="113"/>
      <c r="J84" s="807"/>
      <c r="K84" s="807"/>
      <c r="L84" s="562"/>
    </row>
    <row r="85" spans="1:12" s="80" customFormat="1" ht="21" customHeight="1">
      <c r="A85" s="553"/>
      <c r="B85" s="229" t="s">
        <v>342</v>
      </c>
      <c r="C85" s="915" t="s">
        <v>13</v>
      </c>
      <c r="D85" s="915"/>
      <c r="E85" s="915"/>
      <c r="F85" s="44"/>
      <c r="G85" s="112"/>
      <c r="H85" s="108"/>
      <c r="I85" s="113"/>
      <c r="J85" s="807"/>
      <c r="K85" s="807"/>
      <c r="L85" s="562"/>
    </row>
    <row r="86" spans="1:12" s="80" customFormat="1" ht="21" customHeight="1">
      <c r="A86" s="553"/>
      <c r="B86" s="229" t="s">
        <v>343</v>
      </c>
      <c r="C86" s="915" t="s">
        <v>14</v>
      </c>
      <c r="D86" s="915"/>
      <c r="E86" s="915"/>
      <c r="F86" s="44"/>
      <c r="G86" s="112"/>
      <c r="H86" s="108"/>
      <c r="I86" s="113"/>
      <c r="J86" s="807"/>
      <c r="K86" s="807"/>
      <c r="L86" s="562"/>
    </row>
    <row r="87" spans="2:12" s="80" customFormat="1" ht="27.75" customHeight="1">
      <c r="B87" s="229" t="s">
        <v>344</v>
      </c>
      <c r="C87" s="915" t="s">
        <v>293</v>
      </c>
      <c r="D87" s="915"/>
      <c r="E87" s="915"/>
      <c r="F87" s="44"/>
      <c r="G87" s="112"/>
      <c r="H87" s="108"/>
      <c r="I87" s="113"/>
      <c r="J87" s="807"/>
      <c r="K87" s="807"/>
      <c r="L87" s="562"/>
    </row>
    <row r="88" spans="2:12" s="80" customFormat="1" ht="21" customHeight="1">
      <c r="B88" s="229" t="s">
        <v>345</v>
      </c>
      <c r="C88" s="915" t="s">
        <v>294</v>
      </c>
      <c r="D88" s="915"/>
      <c r="E88" s="915"/>
      <c r="F88" s="44"/>
      <c r="G88" s="112"/>
      <c r="H88" s="108"/>
      <c r="I88" s="113"/>
      <c r="J88" s="807"/>
      <c r="K88" s="807"/>
      <c r="L88" s="562"/>
    </row>
    <row r="89" spans="2:12" s="80" customFormat="1" ht="21" customHeight="1">
      <c r="B89" s="229" t="s">
        <v>346</v>
      </c>
      <c r="C89" s="915" t="s">
        <v>381</v>
      </c>
      <c r="D89" s="915"/>
      <c r="E89" s="915"/>
      <c r="F89" s="44"/>
      <c r="G89" s="112"/>
      <c r="H89" s="108"/>
      <c r="I89" s="113"/>
      <c r="J89" s="807"/>
      <c r="K89" s="807"/>
      <c r="L89" s="562"/>
    </row>
    <row r="90" spans="2:12" s="80" customFormat="1" ht="27.75" customHeight="1">
      <c r="B90" s="229" t="s">
        <v>347</v>
      </c>
      <c r="C90" s="915" t="s">
        <v>382</v>
      </c>
      <c r="D90" s="915"/>
      <c r="E90" s="915"/>
      <c r="F90" s="44"/>
      <c r="G90" s="112"/>
      <c r="H90" s="108"/>
      <c r="I90" s="113"/>
      <c r="J90" s="807"/>
      <c r="K90" s="807"/>
      <c r="L90" s="562"/>
    </row>
    <row r="91" spans="2:12" s="80" customFormat="1" ht="21" customHeight="1">
      <c r="B91" s="229" t="s">
        <v>348</v>
      </c>
      <c r="C91" s="915" t="s">
        <v>414</v>
      </c>
      <c r="D91" s="915"/>
      <c r="E91" s="915"/>
      <c r="F91" s="44"/>
      <c r="G91" s="112"/>
      <c r="H91" s="108"/>
      <c r="I91" s="113"/>
      <c r="J91" s="807"/>
      <c r="K91" s="807"/>
      <c r="L91" s="562"/>
    </row>
    <row r="92" spans="2:12" s="80" customFormat="1" ht="27.75" customHeight="1">
      <c r="B92" s="229" t="s">
        <v>349</v>
      </c>
      <c r="C92" s="915" t="s">
        <v>6</v>
      </c>
      <c r="D92" s="915"/>
      <c r="E92" s="915"/>
      <c r="F92" s="44"/>
      <c r="G92" s="112"/>
      <c r="H92" s="108"/>
      <c r="I92" s="113"/>
      <c r="J92" s="807"/>
      <c r="K92" s="807"/>
      <c r="L92" s="562"/>
    </row>
    <row r="93" spans="2:12" s="80" customFormat="1" ht="21" customHeight="1">
      <c r="B93" s="229" t="s">
        <v>350</v>
      </c>
      <c r="C93" s="915" t="s">
        <v>295</v>
      </c>
      <c r="D93" s="915"/>
      <c r="E93" s="915"/>
      <c r="F93" s="44"/>
      <c r="G93" s="112"/>
      <c r="H93" s="108"/>
      <c r="I93" s="113"/>
      <c r="J93" s="807"/>
      <c r="K93" s="807"/>
      <c r="L93" s="562"/>
    </row>
    <row r="94" spans="2:12" s="80" customFormat="1" ht="21" customHeight="1">
      <c r="B94" s="229" t="s">
        <v>351</v>
      </c>
      <c r="C94" s="915" t="s">
        <v>15</v>
      </c>
      <c r="D94" s="915"/>
      <c r="E94" s="915"/>
      <c r="F94" s="44"/>
      <c r="G94" s="112"/>
      <c r="H94" s="108"/>
      <c r="I94" s="113"/>
      <c r="J94" s="807"/>
      <c r="K94" s="807"/>
      <c r="L94" s="562"/>
    </row>
    <row r="95" spans="2:12" s="80" customFormat="1" ht="21" customHeight="1">
      <c r="B95" s="229" t="s">
        <v>352</v>
      </c>
      <c r="C95" s="915" t="s">
        <v>16</v>
      </c>
      <c r="D95" s="915"/>
      <c r="E95" s="915"/>
      <c r="F95" s="44"/>
      <c r="G95" s="112"/>
      <c r="H95" s="108"/>
      <c r="I95" s="113"/>
      <c r="J95" s="807"/>
      <c r="K95" s="807"/>
      <c r="L95" s="562"/>
    </row>
    <row r="96" spans="2:12" s="80" customFormat="1" ht="21" customHeight="1">
      <c r="B96" s="229" t="s">
        <v>353</v>
      </c>
      <c r="C96" s="915" t="s">
        <v>17</v>
      </c>
      <c r="D96" s="915"/>
      <c r="E96" s="915"/>
      <c r="F96" s="44"/>
      <c r="G96" s="112"/>
      <c r="H96" s="108"/>
      <c r="I96" s="113"/>
      <c r="J96" s="807"/>
      <c r="K96" s="807"/>
      <c r="L96" s="562"/>
    </row>
    <row r="97" spans="2:12" s="80" customFormat="1" ht="27.75" customHeight="1">
      <c r="B97" s="229" t="s">
        <v>354</v>
      </c>
      <c r="C97" s="915" t="s">
        <v>383</v>
      </c>
      <c r="D97" s="915"/>
      <c r="E97" s="915"/>
      <c r="F97" s="44"/>
      <c r="G97" s="112"/>
      <c r="H97" s="108"/>
      <c r="I97" s="113"/>
      <c r="J97" s="807"/>
      <c r="K97" s="807"/>
      <c r="L97" s="562"/>
    </row>
    <row r="98" spans="2:12" s="80" customFormat="1" ht="21" customHeight="1">
      <c r="B98" s="229" t="s">
        <v>384</v>
      </c>
      <c r="C98" s="915" t="s">
        <v>18</v>
      </c>
      <c r="D98" s="915"/>
      <c r="E98" s="915"/>
      <c r="F98" s="44"/>
      <c r="G98" s="112"/>
      <c r="H98" s="108"/>
      <c r="I98" s="113"/>
      <c r="J98" s="807"/>
      <c r="K98" s="807"/>
      <c r="L98" s="562"/>
    </row>
    <row r="99" spans="2:12" s="80" customFormat="1" ht="27.75" customHeight="1">
      <c r="B99" s="229" t="s">
        <v>385</v>
      </c>
      <c r="C99" s="916" t="s">
        <v>415</v>
      </c>
      <c r="D99" s="916"/>
      <c r="E99" s="916"/>
      <c r="F99" s="102"/>
      <c r="G99" s="114"/>
      <c r="H99" s="109"/>
      <c r="I99" s="113"/>
      <c r="J99" s="809"/>
      <c r="K99" s="809"/>
      <c r="L99" s="562"/>
    </row>
    <row r="100" spans="1:12" s="80" customFormat="1" ht="30.75" customHeight="1" thickBot="1">
      <c r="A100" s="135"/>
      <c r="B100" s="762" t="s">
        <v>386</v>
      </c>
      <c r="C100" s="919" t="s">
        <v>419</v>
      </c>
      <c r="D100" s="919"/>
      <c r="E100" s="919"/>
      <c r="F100" s="138"/>
      <c r="G100" s="139">
        <f>SUM(G82:G99)</f>
        <v>0</v>
      </c>
      <c r="H100" s="140">
        <f>SUM(H82:H99)</f>
        <v>0</v>
      </c>
      <c r="I100" s="113"/>
      <c r="J100" s="140">
        <f>SUM(J82:J99)</f>
        <v>0</v>
      </c>
      <c r="K100" s="140">
        <f>SUM(K82:K99)</f>
        <v>0</v>
      </c>
      <c r="L100" s="562"/>
    </row>
    <row r="101" spans="2:12" s="94" customFormat="1" ht="5.25" customHeight="1" thickBot="1">
      <c r="B101" s="232"/>
      <c r="C101" s="399"/>
      <c r="D101" s="399"/>
      <c r="E101" s="399"/>
      <c r="G101" s="111"/>
      <c r="H101" s="111"/>
      <c r="I101" s="118"/>
      <c r="J101" s="111"/>
      <c r="K101" s="111"/>
      <c r="L101" s="118"/>
    </row>
    <row r="102" spans="1:12" s="80" customFormat="1" ht="40.5" customHeight="1" thickBot="1">
      <c r="A102" s="414"/>
      <c r="B102" s="763" t="s">
        <v>387</v>
      </c>
      <c r="C102" s="909" t="s">
        <v>438</v>
      </c>
      <c r="D102" s="924"/>
      <c r="E102" s="924"/>
      <c r="F102" s="412"/>
      <c r="G102" s="413">
        <f>+G41+G52+G59+G68+G71+G74+G79+G100</f>
        <v>0</v>
      </c>
      <c r="H102" s="413">
        <f>+H41+H52+H59+H68+H71+H74+H79+H100</f>
        <v>0</v>
      </c>
      <c r="I102" s="113"/>
      <c r="J102" s="413">
        <f>+J41+J52+J59+J68+J71+J74+J79+J100</f>
        <v>0</v>
      </c>
      <c r="K102" s="413">
        <f>+K41+K52+K59+K68+K71+K74+K79+K100</f>
        <v>0</v>
      </c>
      <c r="L102" s="562"/>
    </row>
    <row r="103" spans="1:12" s="80" customFormat="1" ht="40.5" customHeight="1" thickBot="1">
      <c r="A103" s="410"/>
      <c r="B103" s="764" t="s">
        <v>388</v>
      </c>
      <c r="C103" s="922" t="s">
        <v>420</v>
      </c>
      <c r="D103" s="923"/>
      <c r="E103" s="923"/>
      <c r="F103" s="410"/>
      <c r="G103" s="411">
        <f>+G41+G52+G62+G68+G71+G74+G79+G100</f>
        <v>0</v>
      </c>
      <c r="H103" s="411">
        <f>+H41+H52+H62+H68+H71+H74+H79+H100</f>
        <v>0</v>
      </c>
      <c r="I103" s="113"/>
      <c r="J103" s="411">
        <f>+J41+J52+J62+J68+J71+J74+J79+J100</f>
        <v>0</v>
      </c>
      <c r="K103" s="411">
        <f>+K41+K52+K62+K68+K71+K74+K79+K100</f>
        <v>0</v>
      </c>
      <c r="L103" s="562"/>
    </row>
    <row r="104" spans="1:12" s="94" customFormat="1" ht="7.5" customHeight="1" thickBot="1" thickTop="1">
      <c r="A104" s="203"/>
      <c r="B104" s="409"/>
      <c r="C104" s="938"/>
      <c r="D104" s="938"/>
      <c r="E104" s="939"/>
      <c r="F104" s="203"/>
      <c r="G104" s="118"/>
      <c r="H104" s="111"/>
      <c r="I104" s="118"/>
      <c r="J104" s="111"/>
      <c r="K104" s="111"/>
      <c r="L104" s="118"/>
    </row>
    <row r="105" spans="1:12" s="80" customFormat="1" ht="30.75" customHeight="1" thickBot="1">
      <c r="A105" s="414"/>
      <c r="B105" s="763" t="s">
        <v>389</v>
      </c>
      <c r="C105" s="924" t="s">
        <v>434</v>
      </c>
      <c r="D105" s="924"/>
      <c r="E105" s="930"/>
      <c r="F105" s="412"/>
      <c r="G105" s="413">
        <f>+G38-G102</f>
        <v>0</v>
      </c>
      <c r="H105" s="413">
        <f>+H38-H102</f>
        <v>0</v>
      </c>
      <c r="I105" s="113"/>
      <c r="J105" s="413">
        <f>+J38-J102</f>
        <v>0</v>
      </c>
      <c r="K105" s="413">
        <f>+K38-K102</f>
        <v>0</v>
      </c>
      <c r="L105" s="562"/>
    </row>
    <row r="106" spans="1:12" s="80" customFormat="1" ht="30.75" customHeight="1" thickBot="1">
      <c r="A106" s="410"/>
      <c r="B106" s="764" t="s">
        <v>390</v>
      </c>
      <c r="C106" s="923" t="s">
        <v>435</v>
      </c>
      <c r="D106" s="923"/>
      <c r="E106" s="926"/>
      <c r="F106" s="410"/>
      <c r="G106" s="411">
        <f>+G39-G103</f>
        <v>0</v>
      </c>
      <c r="H106" s="411">
        <f>+H39-H103</f>
        <v>0</v>
      </c>
      <c r="I106" s="113"/>
      <c r="J106" s="411">
        <f>+J39-J103</f>
        <v>0</v>
      </c>
      <c r="K106" s="411">
        <f>+K39-K103</f>
        <v>0</v>
      </c>
      <c r="L106" s="562"/>
    </row>
    <row r="107" spans="1:12" s="94" customFormat="1" ht="7.5" customHeight="1" thickBot="1" thickTop="1">
      <c r="A107" s="391"/>
      <c r="B107" s="234"/>
      <c r="C107" s="766"/>
      <c r="D107" s="766"/>
      <c r="E107" s="91"/>
      <c r="F107" s="90"/>
      <c r="G107" s="110"/>
      <c r="H107" s="110"/>
      <c r="I107" s="118"/>
      <c r="J107" s="110"/>
      <c r="K107" s="110"/>
      <c r="L107" s="118"/>
    </row>
    <row r="108" spans="1:12" s="80" customFormat="1" ht="30.75" customHeight="1" thickBot="1">
      <c r="A108" s="86"/>
      <c r="B108" s="765" t="s">
        <v>391</v>
      </c>
      <c r="C108" s="918" t="s">
        <v>5</v>
      </c>
      <c r="D108" s="918"/>
      <c r="E108" s="918"/>
      <c r="F108" s="86"/>
      <c r="G108" s="115"/>
      <c r="H108" s="115"/>
      <c r="I108" s="113"/>
      <c r="J108" s="820"/>
      <c r="K108" s="820"/>
      <c r="L108" s="562"/>
    </row>
    <row r="109" spans="1:12" s="94" customFormat="1" ht="7.5" customHeight="1" thickTop="1">
      <c r="A109" s="391"/>
      <c r="B109" s="234"/>
      <c r="C109" s="766"/>
      <c r="D109" s="766"/>
      <c r="E109" s="91"/>
      <c r="F109" s="90"/>
      <c r="G109" s="110"/>
      <c r="H109" s="110"/>
      <c r="I109" s="118"/>
      <c r="J109" s="110"/>
      <c r="K109" s="110"/>
      <c r="L109" s="118"/>
    </row>
    <row r="110" spans="2:12" s="80" customFormat="1" ht="21" customHeight="1">
      <c r="B110" s="771" t="s">
        <v>392</v>
      </c>
      <c r="C110" s="914" t="s">
        <v>393</v>
      </c>
      <c r="D110" s="914"/>
      <c r="E110" s="914"/>
      <c r="F110" s="92"/>
      <c r="G110" s="117"/>
      <c r="H110" s="106"/>
      <c r="I110" s="113"/>
      <c r="J110" s="810"/>
      <c r="K110" s="810"/>
      <c r="L110" s="562"/>
    </row>
    <row r="111" spans="2:12" s="80" customFormat="1" ht="27.75" customHeight="1" thickBot="1">
      <c r="B111" s="772" t="s">
        <v>394</v>
      </c>
      <c r="C111" s="916" t="s">
        <v>395</v>
      </c>
      <c r="D111" s="916"/>
      <c r="E111" s="916"/>
      <c r="F111" s="102"/>
      <c r="G111" s="114"/>
      <c r="H111" s="109"/>
      <c r="I111" s="113"/>
      <c r="J111" s="809"/>
      <c r="K111" s="809"/>
      <c r="L111" s="562"/>
    </row>
    <row r="112" spans="1:12" s="87" customFormat="1" ht="44.25" customHeight="1" thickBot="1">
      <c r="A112" s="419"/>
      <c r="B112" s="752" t="s">
        <v>396</v>
      </c>
      <c r="C112" s="920" t="s">
        <v>447</v>
      </c>
      <c r="D112" s="920"/>
      <c r="E112" s="921"/>
      <c r="F112" s="418"/>
      <c r="G112" s="413">
        <f>+G105+SUM(G108:G111)</f>
        <v>0</v>
      </c>
      <c r="H112" s="413">
        <f>+H105+SUM(H108:H111)</f>
        <v>0</v>
      </c>
      <c r="I112" s="113"/>
      <c r="J112" s="413">
        <f>+J105+SUM(J108:J111)</f>
        <v>0</v>
      </c>
      <c r="K112" s="413">
        <f>+K105+SUM(K108:K111)</f>
        <v>0</v>
      </c>
      <c r="L112" s="562"/>
    </row>
    <row r="113" spans="1:12" s="87" customFormat="1" ht="44.25" customHeight="1" thickBot="1">
      <c r="A113" s="415"/>
      <c r="B113" s="753" t="s">
        <v>397</v>
      </c>
      <c r="C113" s="925" t="s">
        <v>448</v>
      </c>
      <c r="D113" s="925"/>
      <c r="E113" s="931"/>
      <c r="F113" s="416"/>
      <c r="G113" s="411">
        <f>+G106+SUM(G108:G111)</f>
        <v>0</v>
      </c>
      <c r="H113" s="411">
        <f>+H106+SUM(H108:H111)</f>
        <v>0</v>
      </c>
      <c r="I113" s="113"/>
      <c r="J113" s="411">
        <f>+J106+SUM(J108:J111)</f>
        <v>0</v>
      </c>
      <c r="K113" s="411">
        <f>+K106+SUM(K108:K111)</f>
        <v>0</v>
      </c>
      <c r="L113" s="562"/>
    </row>
    <row r="114" spans="1:12" s="94" customFormat="1" ht="7.5" customHeight="1" thickTop="1">
      <c r="A114" s="391"/>
      <c r="B114" s="234"/>
      <c r="C114" s="766"/>
      <c r="D114" s="766"/>
      <c r="E114" s="91"/>
      <c r="F114" s="90"/>
      <c r="G114" s="110"/>
      <c r="H114" s="110"/>
      <c r="I114" s="118"/>
      <c r="J114" s="110"/>
      <c r="K114" s="110"/>
      <c r="L114" s="118"/>
    </row>
    <row r="115" spans="2:12" s="87" customFormat="1" ht="21" customHeight="1" thickBot="1">
      <c r="B115" s="772" t="s">
        <v>398</v>
      </c>
      <c r="C115" s="929" t="s">
        <v>399</v>
      </c>
      <c r="D115" s="929"/>
      <c r="E115" s="929"/>
      <c r="F115" s="103"/>
      <c r="G115" s="114"/>
      <c r="H115" s="109"/>
      <c r="I115" s="113"/>
      <c r="J115" s="809"/>
      <c r="K115" s="809"/>
      <c r="L115" s="562"/>
    </row>
    <row r="116" spans="1:12" s="87" customFormat="1" ht="30.75" customHeight="1" thickBot="1">
      <c r="A116" s="420"/>
      <c r="B116" s="763" t="s">
        <v>400</v>
      </c>
      <c r="C116" s="920" t="s">
        <v>0</v>
      </c>
      <c r="D116" s="920"/>
      <c r="E116" s="930"/>
      <c r="F116" s="417"/>
      <c r="G116" s="413">
        <f>+G112-G115</f>
        <v>0</v>
      </c>
      <c r="H116" s="413">
        <f>+H112-H115</f>
        <v>0</v>
      </c>
      <c r="I116" s="113"/>
      <c r="J116" s="413">
        <f>+J112-J115</f>
        <v>0</v>
      </c>
      <c r="K116" s="413">
        <f>+K112-K115</f>
        <v>0</v>
      </c>
      <c r="L116" s="562"/>
    </row>
    <row r="117" spans="1:12" s="87" customFormat="1" ht="30.75" customHeight="1" thickBot="1">
      <c r="A117" s="416"/>
      <c r="B117" s="764" t="s">
        <v>401</v>
      </c>
      <c r="C117" s="925" t="s">
        <v>1</v>
      </c>
      <c r="D117" s="925"/>
      <c r="E117" s="926"/>
      <c r="F117" s="415"/>
      <c r="G117" s="411">
        <f>+G113-G115</f>
        <v>0</v>
      </c>
      <c r="H117" s="411">
        <f>+H113-H115</f>
        <v>0</v>
      </c>
      <c r="I117" s="113"/>
      <c r="J117" s="411">
        <f>+J113-J115</f>
        <v>0</v>
      </c>
      <c r="K117" s="411">
        <f>+K113-K115</f>
        <v>0</v>
      </c>
      <c r="L117" s="562"/>
    </row>
    <row r="118" spans="1:12" s="87" customFormat="1" ht="7.5" customHeight="1" thickTop="1">
      <c r="A118" s="404"/>
      <c r="B118" s="421"/>
      <c r="C118" s="422"/>
      <c r="D118" s="422"/>
      <c r="E118" s="423"/>
      <c r="F118" s="424"/>
      <c r="G118" s="425"/>
      <c r="H118" s="425"/>
      <c r="I118" s="118"/>
      <c r="J118" s="425"/>
      <c r="K118" s="425"/>
      <c r="L118" s="118"/>
    </row>
    <row r="119" spans="1:12" s="87" customFormat="1" ht="27.75" customHeight="1">
      <c r="A119" s="384"/>
      <c r="B119" s="777" t="s">
        <v>402</v>
      </c>
      <c r="C119" s="927" t="s">
        <v>296</v>
      </c>
      <c r="D119" s="927"/>
      <c r="E119" s="927"/>
      <c r="F119" s="386"/>
      <c r="G119" s="554"/>
      <c r="H119" s="202"/>
      <c r="I119" s="113"/>
      <c r="J119" s="556"/>
      <c r="K119" s="812"/>
      <c r="L119" s="562"/>
    </row>
    <row r="120" spans="1:12" s="87" customFormat="1" ht="27.75" customHeight="1">
      <c r="A120" s="384"/>
      <c r="B120" s="778" t="s">
        <v>403</v>
      </c>
      <c r="C120" s="928" t="s">
        <v>297</v>
      </c>
      <c r="D120" s="928"/>
      <c r="E120" s="928"/>
      <c r="F120" s="401"/>
      <c r="G120" s="555"/>
      <c r="H120" s="403"/>
      <c r="I120" s="113"/>
      <c r="J120" s="557"/>
      <c r="K120" s="818"/>
      <c r="L120" s="562"/>
    </row>
    <row r="121" spans="1:12" s="384" customFormat="1" ht="30.75" customHeight="1" thickBot="1">
      <c r="A121" s="392"/>
      <c r="B121" s="764" t="s">
        <v>404</v>
      </c>
      <c r="C121" s="952" t="s">
        <v>421</v>
      </c>
      <c r="D121" s="953"/>
      <c r="E121" s="953"/>
      <c r="F121" s="393"/>
      <c r="G121" s="558"/>
      <c r="H121" s="394">
        <f>+H119+H120</f>
        <v>0</v>
      </c>
      <c r="I121" s="113"/>
      <c r="J121" s="558"/>
      <c r="K121" s="394">
        <f>+K119+K120</f>
        <v>0</v>
      </c>
      <c r="L121" s="562"/>
    </row>
    <row r="122" spans="2:12" s="40" customFormat="1" ht="12.75" thickTop="1">
      <c r="B122" s="235"/>
      <c r="I122" s="88"/>
      <c r="J122" s="89"/>
      <c r="K122" s="89"/>
      <c r="L122" s="88"/>
    </row>
    <row r="123" spans="2:12" s="40" customFormat="1" ht="12">
      <c r="B123" s="235"/>
      <c r="I123" s="88"/>
      <c r="J123" s="89"/>
      <c r="K123" s="89"/>
      <c r="L123" s="88"/>
    </row>
    <row r="124" spans="2:12" s="40" customFormat="1" ht="12">
      <c r="B124" s="235"/>
      <c r="I124" s="88"/>
      <c r="J124" s="89"/>
      <c r="K124" s="89"/>
      <c r="L124" s="88"/>
    </row>
    <row r="125" spans="2:12" s="40" customFormat="1" ht="12">
      <c r="B125" s="235"/>
      <c r="I125" s="88"/>
      <c r="J125" s="89"/>
      <c r="K125" s="89"/>
      <c r="L125" s="88"/>
    </row>
    <row r="126" spans="2:12" s="40" customFormat="1" ht="12">
      <c r="B126" s="235"/>
      <c r="I126" s="88"/>
      <c r="J126" s="89"/>
      <c r="K126" s="89"/>
      <c r="L126" s="88"/>
    </row>
    <row r="127" spans="2:12" s="40" customFormat="1" ht="12">
      <c r="B127" s="235"/>
      <c r="I127" s="88"/>
      <c r="J127" s="89"/>
      <c r="K127" s="89"/>
      <c r="L127" s="88"/>
    </row>
    <row r="128" spans="2:12" s="40" customFormat="1" ht="12">
      <c r="B128" s="235"/>
      <c r="I128" s="88"/>
      <c r="J128" s="89"/>
      <c r="K128" s="89"/>
      <c r="L128" s="88"/>
    </row>
    <row r="129" spans="3:12" ht="12.75">
      <c r="C129" s="5"/>
      <c r="D129" s="5"/>
      <c r="I129" s="78"/>
      <c r="J129" s="4"/>
      <c r="K129" s="4"/>
      <c r="L129" s="78"/>
    </row>
    <row r="130" spans="9:12" ht="12.75">
      <c r="I130" s="77"/>
      <c r="L130" s="77"/>
    </row>
    <row r="131" spans="9:12" ht="12.75">
      <c r="I131" s="77"/>
      <c r="L131" s="77"/>
    </row>
    <row r="132" spans="9:12" ht="12.75">
      <c r="I132" s="77"/>
      <c r="L132" s="77"/>
    </row>
    <row r="133" spans="9:12" ht="12.75">
      <c r="I133" s="77"/>
      <c r="L133" s="77"/>
    </row>
    <row r="134" spans="9:12" ht="12.75">
      <c r="I134" s="77"/>
      <c r="L134" s="77"/>
    </row>
    <row r="135" spans="9:12" ht="12.75">
      <c r="I135" s="77"/>
      <c r="L135" s="77"/>
    </row>
    <row r="136" spans="9:12" ht="12.75">
      <c r="I136" s="77"/>
      <c r="L136" s="77"/>
    </row>
    <row r="137" spans="9:12" ht="12.75">
      <c r="I137" s="77"/>
      <c r="L137" s="77"/>
    </row>
    <row r="138" spans="9:12" ht="12.75">
      <c r="I138" s="77"/>
      <c r="L138" s="77"/>
    </row>
    <row r="139" spans="9:12" ht="12.75">
      <c r="I139" s="77"/>
      <c r="L139" s="77"/>
    </row>
    <row r="140" spans="9:12" ht="12.75">
      <c r="I140" s="77"/>
      <c r="L140" s="77"/>
    </row>
    <row r="141" spans="9:12" ht="12.75">
      <c r="I141" s="77"/>
      <c r="L141" s="77"/>
    </row>
    <row r="142" spans="9:12" ht="12.75">
      <c r="I142" s="77"/>
      <c r="L142" s="77"/>
    </row>
    <row r="143" spans="9:12" ht="12.75">
      <c r="I143" s="77"/>
      <c r="L143" s="77"/>
    </row>
    <row r="144" spans="9:12" ht="12.75">
      <c r="I144" s="77"/>
      <c r="L144" s="77"/>
    </row>
    <row r="145" spans="9:12" ht="12.75">
      <c r="I145" s="77"/>
      <c r="L145" s="77"/>
    </row>
    <row r="146" spans="9:12" ht="12.75">
      <c r="I146" s="77"/>
      <c r="L146" s="77"/>
    </row>
    <row r="147" spans="9:12" ht="12.75">
      <c r="I147" s="77"/>
      <c r="L147" s="77"/>
    </row>
    <row r="148" spans="9:12" ht="12.75">
      <c r="I148" s="77"/>
      <c r="L148" s="77"/>
    </row>
    <row r="149" spans="9:12" ht="12.75">
      <c r="I149" s="77"/>
      <c r="L149" s="77"/>
    </row>
    <row r="150" spans="9:12" ht="12.75">
      <c r="I150" s="77"/>
      <c r="L150" s="77"/>
    </row>
    <row r="151" spans="9:12" ht="12.75">
      <c r="I151" s="77"/>
      <c r="L151" s="77"/>
    </row>
    <row r="152" spans="9:12" ht="12.75">
      <c r="I152" s="77"/>
      <c r="L152" s="77"/>
    </row>
    <row r="153" spans="9:12" ht="12.75">
      <c r="I153" s="77"/>
      <c r="L153" s="77"/>
    </row>
    <row r="154" spans="9:12" ht="12.75">
      <c r="I154" s="77"/>
      <c r="L154" s="77"/>
    </row>
    <row r="155" spans="9:12" ht="12.75">
      <c r="I155" s="77"/>
      <c r="L155" s="77"/>
    </row>
    <row r="156" spans="9:12" ht="12.75">
      <c r="I156" s="77"/>
      <c r="L156" s="77"/>
    </row>
    <row r="157" spans="9:12" ht="12.75">
      <c r="I157" s="77"/>
      <c r="L157" s="77"/>
    </row>
    <row r="158" spans="9:12" ht="12.75">
      <c r="I158" s="77"/>
      <c r="L158" s="77"/>
    </row>
    <row r="159" spans="9:12" ht="12.75">
      <c r="I159" s="77"/>
      <c r="L159" s="77"/>
    </row>
    <row r="160" spans="9:12" ht="12.75">
      <c r="I160" s="77"/>
      <c r="L160" s="77"/>
    </row>
    <row r="161" spans="9:12" ht="12.75">
      <c r="I161" s="77"/>
      <c r="L161" s="77"/>
    </row>
    <row r="162" spans="9:12" ht="12.75">
      <c r="I162" s="77"/>
      <c r="L162" s="77"/>
    </row>
    <row r="163" spans="9:12" ht="12.75">
      <c r="I163" s="77"/>
      <c r="L163" s="77"/>
    </row>
    <row r="164" spans="9:12" ht="12.75">
      <c r="I164" s="77"/>
      <c r="L164" s="77"/>
    </row>
    <row r="165" spans="9:12" ht="12.75">
      <c r="I165" s="77"/>
      <c r="L165" s="77"/>
    </row>
    <row r="166" spans="9:12" ht="12.75">
      <c r="I166" s="77"/>
      <c r="L166" s="77"/>
    </row>
    <row r="167" spans="9:12" ht="12.75">
      <c r="I167" s="77"/>
      <c r="L167" s="77"/>
    </row>
    <row r="168" spans="9:12" ht="12.75">
      <c r="I168" s="77"/>
      <c r="L168" s="77"/>
    </row>
    <row r="169" spans="9:12" ht="12.75">
      <c r="I169" s="77"/>
      <c r="L169" s="77"/>
    </row>
    <row r="170" spans="9:12" ht="12.75">
      <c r="I170" s="77"/>
      <c r="L170" s="77"/>
    </row>
    <row r="171" spans="9:12" ht="12.75">
      <c r="I171" s="77"/>
      <c r="L171" s="77"/>
    </row>
    <row r="172" spans="9:12" ht="12.75">
      <c r="I172" s="77"/>
      <c r="L172" s="77"/>
    </row>
    <row r="173" spans="9:12" ht="12.75">
      <c r="I173" s="77"/>
      <c r="L173" s="77"/>
    </row>
    <row r="174" spans="9:12" ht="12.75">
      <c r="I174" s="77"/>
      <c r="L174" s="77"/>
    </row>
    <row r="175" spans="9:12" ht="12.75">
      <c r="I175" s="77"/>
      <c r="L175" s="77"/>
    </row>
    <row r="176" spans="9:12" ht="12.75">
      <c r="I176" s="77"/>
      <c r="L176" s="77"/>
    </row>
    <row r="177" spans="9:12" ht="12.75">
      <c r="I177" s="77"/>
      <c r="L177" s="77"/>
    </row>
    <row r="178" spans="9:12" ht="12.75">
      <c r="I178" s="77"/>
      <c r="L178" s="77"/>
    </row>
    <row r="179" spans="9:12" ht="12.75">
      <c r="I179" s="77"/>
      <c r="L179" s="77"/>
    </row>
    <row r="180" spans="9:12" ht="12.75">
      <c r="I180" s="77"/>
      <c r="L180" s="77"/>
    </row>
    <row r="181" spans="9:12" ht="12.75">
      <c r="I181" s="77"/>
      <c r="L181" s="77"/>
    </row>
    <row r="182" spans="9:12" ht="12.75">
      <c r="I182" s="77"/>
      <c r="L182" s="77"/>
    </row>
    <row r="183" spans="9:12" ht="12.75">
      <c r="I183" s="77"/>
      <c r="L183" s="77"/>
    </row>
    <row r="184" ht="12.75">
      <c r="L184" s="3"/>
    </row>
    <row r="185" ht="12.75">
      <c r="L185" s="3"/>
    </row>
    <row r="186" ht="12.75">
      <c r="L186" s="3"/>
    </row>
    <row r="187" ht="12.75">
      <c r="L187" s="3"/>
    </row>
    <row r="188" ht="12.75">
      <c r="L188" s="3"/>
    </row>
    <row r="189" ht="12.75">
      <c r="L189" s="3"/>
    </row>
    <row r="190" ht="12.75">
      <c r="L190" s="3"/>
    </row>
    <row r="191" ht="12.75">
      <c r="L191" s="3"/>
    </row>
    <row r="192" ht="12.75">
      <c r="L192" s="3"/>
    </row>
    <row r="193" ht="12.75">
      <c r="L193" s="3"/>
    </row>
    <row r="194" ht="12.75">
      <c r="L194" s="3"/>
    </row>
    <row r="195" ht="12.75">
      <c r="L195" s="3"/>
    </row>
    <row r="196" ht="12.75">
      <c r="L196" s="3"/>
    </row>
    <row r="197" ht="12.75">
      <c r="L197" s="3"/>
    </row>
    <row r="198" ht="12.75">
      <c r="L198" s="3"/>
    </row>
    <row r="199" ht="12.75">
      <c r="L199" s="3"/>
    </row>
    <row r="200" ht="12.75">
      <c r="L200" s="3"/>
    </row>
    <row r="201" ht="12.75">
      <c r="L201" s="3"/>
    </row>
    <row r="202" ht="12.75">
      <c r="L202" s="3"/>
    </row>
    <row r="203" ht="12.75">
      <c r="L203" s="3"/>
    </row>
    <row r="204" ht="12.75">
      <c r="L204" s="3"/>
    </row>
    <row r="205" ht="12.75">
      <c r="L205" s="3"/>
    </row>
    <row r="206" ht="12.75">
      <c r="L206" s="3"/>
    </row>
    <row r="207" ht="12.75">
      <c r="L207" s="3"/>
    </row>
    <row r="208" ht="12.75">
      <c r="L208" s="3"/>
    </row>
    <row r="209" ht="12.75">
      <c r="L209" s="3"/>
    </row>
    <row r="210" ht="12.75">
      <c r="L210" s="3"/>
    </row>
    <row r="211" ht="12.75">
      <c r="L211" s="3"/>
    </row>
    <row r="212" ht="12.75">
      <c r="L212" s="3"/>
    </row>
    <row r="213" ht="12.75">
      <c r="L213" s="3"/>
    </row>
    <row r="214" ht="12.75">
      <c r="L214" s="3"/>
    </row>
    <row r="215" ht="12.75">
      <c r="L215" s="3"/>
    </row>
    <row r="216" ht="12.75">
      <c r="L216" s="3"/>
    </row>
    <row r="217" ht="12.75">
      <c r="L217" s="3"/>
    </row>
    <row r="218" ht="12.75">
      <c r="L218" s="3"/>
    </row>
    <row r="219" ht="12.75">
      <c r="L219" s="3"/>
    </row>
    <row r="220" ht="12.75">
      <c r="L220" s="3"/>
    </row>
    <row r="221" ht="12.75">
      <c r="L221" s="3"/>
    </row>
    <row r="222" ht="12.75">
      <c r="L222" s="3"/>
    </row>
    <row r="223" ht="12.75">
      <c r="L223" s="3"/>
    </row>
    <row r="224" ht="12.75">
      <c r="L224" s="3"/>
    </row>
    <row r="225" ht="12.75">
      <c r="L225" s="3"/>
    </row>
    <row r="226" ht="12.75">
      <c r="L226" s="3"/>
    </row>
    <row r="227" ht="12.75">
      <c r="L227" s="3"/>
    </row>
    <row r="228" ht="12.75">
      <c r="L228" s="3"/>
    </row>
    <row r="229" ht="12.75">
      <c r="L229" s="3"/>
    </row>
    <row r="230" ht="12.75">
      <c r="L230" s="3"/>
    </row>
    <row r="231" ht="12.75">
      <c r="L231" s="3"/>
    </row>
    <row r="232" ht="12.75">
      <c r="L232" s="3"/>
    </row>
    <row r="233" ht="12.75">
      <c r="L233" s="3"/>
    </row>
    <row r="234" ht="12.75">
      <c r="L234" s="3"/>
    </row>
    <row r="235" ht="12.75">
      <c r="L235" s="3"/>
    </row>
    <row r="236" ht="12.75">
      <c r="L236" s="3"/>
    </row>
    <row r="237" ht="12.75">
      <c r="L237" s="3"/>
    </row>
    <row r="238" ht="12.75">
      <c r="L238" s="3"/>
    </row>
    <row r="239" ht="12.75">
      <c r="L239" s="3"/>
    </row>
    <row r="240" ht="12.75">
      <c r="L240" s="3"/>
    </row>
    <row r="241" ht="12.75">
      <c r="L241" s="3"/>
    </row>
    <row r="242" ht="12.75">
      <c r="L242" s="3"/>
    </row>
    <row r="243" ht="12.75">
      <c r="L243" s="3"/>
    </row>
    <row r="244" ht="12.75">
      <c r="L244" s="3"/>
    </row>
    <row r="245" ht="12.75">
      <c r="L245" s="3"/>
    </row>
    <row r="246" ht="12.75">
      <c r="L246" s="3"/>
    </row>
    <row r="247" ht="12.75">
      <c r="L247" s="3"/>
    </row>
    <row r="248" ht="12.75">
      <c r="L248" s="3"/>
    </row>
    <row r="249" ht="12.75">
      <c r="L249" s="3"/>
    </row>
    <row r="250" ht="12.75">
      <c r="L250" s="3"/>
    </row>
    <row r="251" ht="12.75">
      <c r="L251" s="3"/>
    </row>
    <row r="252" ht="12.75">
      <c r="L252" s="3"/>
    </row>
    <row r="253" ht="12.75">
      <c r="L253" s="3"/>
    </row>
    <row r="254" ht="12.75">
      <c r="L254" s="3"/>
    </row>
    <row r="255" ht="12.75">
      <c r="L255" s="3"/>
    </row>
    <row r="256" ht="12.75">
      <c r="L256" s="3"/>
    </row>
    <row r="257" ht="12.75">
      <c r="L257" s="3"/>
    </row>
    <row r="258" ht="12.75">
      <c r="L258" s="3"/>
    </row>
    <row r="259" ht="12.75">
      <c r="L259" s="3"/>
    </row>
    <row r="260" ht="12.75">
      <c r="L260" s="3"/>
    </row>
    <row r="261" ht="12.75">
      <c r="L261" s="3"/>
    </row>
    <row r="262" ht="12.75">
      <c r="L262" s="3"/>
    </row>
    <row r="263" ht="12.75">
      <c r="L263" s="3"/>
    </row>
    <row r="264" ht="12.75">
      <c r="L264" s="3"/>
    </row>
    <row r="265" ht="12.75">
      <c r="L265" s="3"/>
    </row>
    <row r="266" ht="12.75">
      <c r="L266" s="3"/>
    </row>
    <row r="267" ht="12.75">
      <c r="L267" s="3"/>
    </row>
    <row r="268" ht="12.75">
      <c r="L268" s="3"/>
    </row>
    <row r="269" ht="12.75">
      <c r="L269" s="3"/>
    </row>
    <row r="270" ht="12.75">
      <c r="L270" s="3"/>
    </row>
    <row r="271" ht="12.75">
      <c r="L271" s="3"/>
    </row>
    <row r="272" ht="12.75">
      <c r="L272" s="3"/>
    </row>
    <row r="273" ht="12.75">
      <c r="L273" s="3"/>
    </row>
    <row r="274" ht="12.75">
      <c r="L274" s="3"/>
    </row>
    <row r="275" ht="12.75">
      <c r="L275" s="3"/>
    </row>
    <row r="276" ht="12.75">
      <c r="L276" s="3"/>
    </row>
    <row r="277" ht="12.75">
      <c r="L277" s="3"/>
    </row>
    <row r="278" ht="12.75">
      <c r="L278" s="3"/>
    </row>
    <row r="279" ht="12.75">
      <c r="L279" s="3"/>
    </row>
    <row r="280" ht="12.75">
      <c r="L280" s="3"/>
    </row>
    <row r="281" ht="12.75">
      <c r="L281" s="3"/>
    </row>
    <row r="282" ht="12.75">
      <c r="L282" s="3"/>
    </row>
    <row r="283" ht="12.75">
      <c r="L283" s="3"/>
    </row>
    <row r="284" ht="12.75">
      <c r="L284" s="3"/>
    </row>
    <row r="285" ht="12.75">
      <c r="L285" s="3"/>
    </row>
    <row r="286" ht="12.75">
      <c r="L286" s="3"/>
    </row>
    <row r="287" ht="12.75">
      <c r="L287" s="3"/>
    </row>
    <row r="288" ht="12.75">
      <c r="L288" s="3"/>
    </row>
    <row r="289" ht="12.75">
      <c r="L289" s="3"/>
    </row>
    <row r="290" ht="12.75">
      <c r="L290" s="3"/>
    </row>
    <row r="291" ht="12.75">
      <c r="L291" s="3"/>
    </row>
    <row r="292" ht="12.75">
      <c r="L292" s="3"/>
    </row>
    <row r="293" ht="12.75">
      <c r="L293" s="3"/>
    </row>
    <row r="294" ht="12.75">
      <c r="L294" s="3"/>
    </row>
    <row r="295" ht="12.75">
      <c r="L295" s="3"/>
    </row>
    <row r="296" ht="12.75">
      <c r="L296" s="3"/>
    </row>
    <row r="297" ht="12.75">
      <c r="L297" s="3"/>
    </row>
    <row r="298" ht="12.75">
      <c r="L298" s="3"/>
    </row>
    <row r="299" ht="12.75">
      <c r="L299" s="3"/>
    </row>
    <row r="300" ht="12.75">
      <c r="L300" s="3"/>
    </row>
    <row r="301" ht="12.75">
      <c r="L301" s="3"/>
    </row>
    <row r="302" ht="12.75">
      <c r="L302" s="3"/>
    </row>
    <row r="303" ht="12.75">
      <c r="L303" s="3"/>
    </row>
    <row r="304" ht="12.75">
      <c r="L304" s="3"/>
    </row>
    <row r="305" ht="12.75">
      <c r="L305" s="3"/>
    </row>
    <row r="306" ht="12.75">
      <c r="L306" s="3"/>
    </row>
    <row r="307" ht="12.75">
      <c r="L307" s="3"/>
    </row>
    <row r="308" ht="12.75">
      <c r="L308" s="3"/>
    </row>
    <row r="309" ht="12.75">
      <c r="L309" s="3"/>
    </row>
    <row r="310" ht="12.75">
      <c r="L310" s="3"/>
    </row>
    <row r="311" ht="12.75">
      <c r="L311" s="3"/>
    </row>
    <row r="312" ht="12.75">
      <c r="L312" s="3"/>
    </row>
    <row r="313" ht="12.75">
      <c r="L313" s="3"/>
    </row>
    <row r="314" ht="12.75">
      <c r="L314" s="3"/>
    </row>
    <row r="315" ht="12.75">
      <c r="L315" s="3"/>
    </row>
    <row r="316" ht="12.75">
      <c r="L316" s="3"/>
    </row>
    <row r="317" ht="12.75">
      <c r="L317" s="3"/>
    </row>
    <row r="318" ht="12.75">
      <c r="L318" s="3"/>
    </row>
    <row r="319" ht="12.75">
      <c r="L319" s="3"/>
    </row>
    <row r="320" ht="12.75">
      <c r="L320" s="3"/>
    </row>
    <row r="321" ht="12.75">
      <c r="L321" s="3"/>
    </row>
    <row r="322" ht="12.75">
      <c r="L322" s="3"/>
    </row>
    <row r="323" ht="12.75">
      <c r="L323" s="3"/>
    </row>
    <row r="324" ht="12.75">
      <c r="L324" s="3"/>
    </row>
    <row r="325" ht="12.75">
      <c r="L325" s="3"/>
    </row>
    <row r="326" ht="12.75">
      <c r="L326" s="3"/>
    </row>
    <row r="327" ht="12.75">
      <c r="L327" s="3"/>
    </row>
    <row r="328" ht="12.75">
      <c r="L328" s="3"/>
    </row>
    <row r="329" ht="12.75">
      <c r="L329" s="3"/>
    </row>
    <row r="330" ht="12.75">
      <c r="L330" s="3"/>
    </row>
    <row r="331" ht="12.75">
      <c r="L331" s="3"/>
    </row>
    <row r="332" ht="12.75">
      <c r="L332" s="3"/>
    </row>
    <row r="333" ht="12.75">
      <c r="L333" s="3"/>
    </row>
    <row r="334" ht="12.75">
      <c r="L334" s="3"/>
    </row>
    <row r="335" ht="12.75">
      <c r="L335" s="3"/>
    </row>
    <row r="336" ht="12.75">
      <c r="L336" s="3"/>
    </row>
    <row r="337" ht="12.75">
      <c r="L337" s="3"/>
    </row>
    <row r="338" ht="12.75">
      <c r="L338" s="3"/>
    </row>
    <row r="339" ht="12.75">
      <c r="L339" s="3"/>
    </row>
  </sheetData>
  <sheetProtection/>
  <mergeCells count="89">
    <mergeCell ref="C89:E89"/>
    <mergeCell ref="C88:E88"/>
    <mergeCell ref="C66:E66"/>
    <mergeCell ref="C67:E67"/>
    <mergeCell ref="C68:E68"/>
    <mergeCell ref="C69:E69"/>
    <mergeCell ref="C71:E71"/>
    <mergeCell ref="C72:E72"/>
    <mergeCell ref="C86:E86"/>
    <mergeCell ref="C82:E82"/>
    <mergeCell ref="C59:E59"/>
    <mergeCell ref="C65:E65"/>
    <mergeCell ref="C63:E63"/>
    <mergeCell ref="C60:F60"/>
    <mergeCell ref="C61:F61"/>
    <mergeCell ref="C62:E62"/>
    <mergeCell ref="C14:E14"/>
    <mergeCell ref="C11:E11"/>
    <mergeCell ref="C53:E53"/>
    <mergeCell ref="C55:E55"/>
    <mergeCell ref="C16:E16"/>
    <mergeCell ref="C28:E28"/>
    <mergeCell ref="C37:E37"/>
    <mergeCell ref="D36:E36"/>
    <mergeCell ref="C27:E27"/>
    <mergeCell ref="C32:E32"/>
    <mergeCell ref="C121:E121"/>
    <mergeCell ref="C75:E75"/>
    <mergeCell ref="C77:E77"/>
    <mergeCell ref="C78:E78"/>
    <mergeCell ref="C83:E83"/>
    <mergeCell ref="C84:E84"/>
    <mergeCell ref="C85:E85"/>
    <mergeCell ref="C96:E96"/>
    <mergeCell ref="C95:E95"/>
    <mergeCell ref="C108:E108"/>
    <mergeCell ref="C106:E106"/>
    <mergeCell ref="C104:E104"/>
    <mergeCell ref="C105:E105"/>
    <mergeCell ref="B15:G15"/>
    <mergeCell ref="B43:G43"/>
    <mergeCell ref="C79:E79"/>
    <mergeCell ref="B70:G70"/>
    <mergeCell ref="D25:E25"/>
    <mergeCell ref="D26:E26"/>
    <mergeCell ref="C58:E58"/>
    <mergeCell ref="C56:E56"/>
    <mergeCell ref="C38:E38"/>
    <mergeCell ref="C40:E40"/>
    <mergeCell ref="C41:E41"/>
    <mergeCell ref="C21:E21"/>
    <mergeCell ref="D24:E24"/>
    <mergeCell ref="C39:E39"/>
    <mergeCell ref="C99:E99"/>
    <mergeCell ref="C57:E57"/>
    <mergeCell ref="C80:E80"/>
    <mergeCell ref="C97:E97"/>
    <mergeCell ref="C87:E87"/>
    <mergeCell ref="C90:E90"/>
    <mergeCell ref="B81:G81"/>
    <mergeCell ref="C73:E73"/>
    <mergeCell ref="C74:E74"/>
    <mergeCell ref="C94:E94"/>
    <mergeCell ref="C117:E117"/>
    <mergeCell ref="C119:E119"/>
    <mergeCell ref="C120:E120"/>
    <mergeCell ref="C115:E115"/>
    <mergeCell ref="C116:E116"/>
    <mergeCell ref="C113:E113"/>
    <mergeCell ref="C100:E100"/>
    <mergeCell ref="C91:E91"/>
    <mergeCell ref="C92:E92"/>
    <mergeCell ref="C112:E112"/>
    <mergeCell ref="C110:E110"/>
    <mergeCell ref="C111:E111"/>
    <mergeCell ref="C103:E103"/>
    <mergeCell ref="C102:E102"/>
    <mergeCell ref="C93:E93"/>
    <mergeCell ref="C98:E98"/>
    <mergeCell ref="B76:G76"/>
    <mergeCell ref="C44:E44"/>
    <mergeCell ref="C50:E50"/>
    <mergeCell ref="C51:E51"/>
    <mergeCell ref="C52:E52"/>
    <mergeCell ref="C46:E46"/>
    <mergeCell ref="C45:E45"/>
    <mergeCell ref="C47:E47"/>
    <mergeCell ref="C48:E48"/>
    <mergeCell ref="C49:E49"/>
  </mergeCells>
  <printOptions/>
  <pageMargins left="0.25" right="0.25" top="0.5" bottom="0.5" header="0.25" footer="0.25"/>
  <pageSetup horizontalDpi="600" verticalDpi="600" orientation="portrait" scale="90" r:id="rId1"/>
  <headerFooter alignWithMargins="0">
    <oddFooter>&amp;L&amp;8California Department of Insurance&amp;C&amp;8CATI-R1:  Page &amp;P  of  &amp;N&amp;R&amp;8January 2012</oddFooter>
  </headerFooter>
  <rowBreaks count="2" manualBreakCount="2">
    <brk id="42" max="255" man="1"/>
    <brk id="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76"/>
  <sheetViews>
    <sheetView showGridLines="0" workbookViewId="0" topLeftCell="A1">
      <selection activeCell="L15" sqref="L15"/>
    </sheetView>
  </sheetViews>
  <sheetFormatPr defaultColWidth="9.140625" defaultRowHeight="12.75"/>
  <cols>
    <col min="1" max="1" width="9.421875" style="0" customWidth="1"/>
    <col min="2" max="2" width="7.57421875" style="0" customWidth="1"/>
    <col min="3" max="3" width="2.421875" style="0" customWidth="1"/>
    <col min="4" max="4" width="6.421875" style="0" customWidth="1"/>
    <col min="5" max="5" width="21.57421875" style="0" customWidth="1"/>
    <col min="6" max="6" width="0.85546875" style="0" customWidth="1"/>
    <col min="7" max="7" width="18.57421875" style="0" customWidth="1"/>
    <col min="8" max="8" width="0.85546875" style="0" customWidth="1"/>
    <col min="9" max="9" width="18.57421875" style="0" customWidth="1"/>
  </cols>
  <sheetData>
    <row r="1" spans="1:9" s="1" customFormat="1" ht="15" customHeight="1">
      <c r="A1" s="1" t="s">
        <v>49</v>
      </c>
      <c r="D1" s="37"/>
      <c r="E1" s="37" t="s">
        <v>74</v>
      </c>
      <c r="F1" s="37"/>
      <c r="G1" s="37"/>
      <c r="H1" s="37"/>
      <c r="I1" s="37"/>
    </row>
    <row r="2" spans="1:9" s="1" customFormat="1" ht="12.75">
      <c r="A2" s="37"/>
      <c r="E2"/>
      <c r="G2" s="518"/>
      <c r="H2" s="518"/>
      <c r="I2" s="518"/>
    </row>
    <row r="3" spans="7:9" s="1" customFormat="1" ht="12.75">
      <c r="G3" s="32"/>
      <c r="H3" s="32"/>
      <c r="I3" s="32"/>
    </row>
    <row r="4" spans="1:9" s="1" customFormat="1" ht="12.75">
      <c r="A4" s="35" t="s">
        <v>304</v>
      </c>
      <c r="B4" s="794">
        <f>+SignaturePage!$A$6</f>
        <v>0</v>
      </c>
      <c r="C4" s="795"/>
      <c r="D4" s="795"/>
      <c r="E4" s="795"/>
      <c r="F4" s="795"/>
      <c r="G4" s="795"/>
      <c r="I4" s="124">
        <f>+SignaturePage!$J$6</f>
        <v>0</v>
      </c>
    </row>
    <row r="5" spans="2:9" ht="18" customHeight="1">
      <c r="B5" s="805"/>
      <c r="G5" s="218"/>
      <c r="I5" s="805" t="s">
        <v>454</v>
      </c>
    </row>
    <row r="6" spans="1:9" s="1" customFormat="1" ht="12.75">
      <c r="A6" s="42" t="s">
        <v>305</v>
      </c>
      <c r="B6" s="794">
        <f>+SignaturePage!$A$9</f>
        <v>0</v>
      </c>
      <c r="C6" s="795"/>
      <c r="D6" s="795"/>
      <c r="E6" s="795"/>
      <c r="F6" s="795"/>
      <c r="G6" s="795"/>
      <c r="I6" s="144">
        <f>+SignaturePage!$J$9</f>
        <v>0</v>
      </c>
    </row>
    <row r="7" spans="2:9" ht="18" customHeight="1">
      <c r="B7" s="805"/>
      <c r="G7" s="218"/>
      <c r="I7" s="805" t="s">
        <v>22</v>
      </c>
    </row>
    <row r="8" spans="1:9" ht="18" customHeight="1">
      <c r="A8" s="816" t="s">
        <v>457</v>
      </c>
      <c r="B8" s="805"/>
      <c r="G8" s="218"/>
      <c r="I8" s="805"/>
    </row>
    <row r="9" spans="1:9" ht="18" customHeight="1">
      <c r="A9" s="31"/>
      <c r="B9" s="805"/>
      <c r="G9" s="218"/>
      <c r="I9" s="805"/>
    </row>
    <row r="10" spans="3:8" ht="13.5" customHeight="1">
      <c r="C10" s="2"/>
      <c r="D10" s="2"/>
      <c r="E10" s="2"/>
      <c r="H10" s="77"/>
    </row>
    <row r="11" spans="1:9" s="83" customFormat="1" ht="12">
      <c r="A11" s="161"/>
      <c r="B11" s="161"/>
      <c r="C11" s="932"/>
      <c r="D11" s="932"/>
      <c r="E11" s="932"/>
      <c r="F11" s="163"/>
      <c r="G11" s="81" t="s">
        <v>210</v>
      </c>
      <c r="H11" s="82"/>
      <c r="I11" s="81" t="s">
        <v>211</v>
      </c>
    </row>
    <row r="12" spans="1:9" s="83" customFormat="1" ht="12">
      <c r="A12" s="161"/>
      <c r="B12" s="161"/>
      <c r="C12" s="162"/>
      <c r="D12" s="162"/>
      <c r="E12" s="162"/>
      <c r="F12" s="163"/>
      <c r="G12" s="159" t="s">
        <v>70</v>
      </c>
      <c r="H12" s="82"/>
      <c r="I12" s="159" t="s">
        <v>70</v>
      </c>
    </row>
    <row r="13" spans="1:9" s="84" customFormat="1" ht="24" customHeight="1">
      <c r="A13" s="100"/>
      <c r="B13" s="100"/>
      <c r="C13" s="37"/>
      <c r="D13" s="91"/>
      <c r="E13" s="516" t="s">
        <v>47</v>
      </c>
      <c r="F13" s="101"/>
      <c r="G13" s="512">
        <v>2014</v>
      </c>
      <c r="H13" s="513"/>
      <c r="I13" s="817" t="s">
        <v>458</v>
      </c>
    </row>
    <row r="14" spans="2:9" s="94" customFormat="1" ht="8.25" customHeight="1">
      <c r="B14" s="99"/>
      <c r="C14" s="954"/>
      <c r="D14" s="954"/>
      <c r="E14" s="954"/>
      <c r="F14" s="99"/>
      <c r="G14" s="99"/>
      <c r="H14" s="569"/>
      <c r="I14" s="570"/>
    </row>
    <row r="15" spans="1:9" s="85" customFormat="1" ht="24" customHeight="1">
      <c r="A15" s="571" t="s">
        <v>355</v>
      </c>
      <c r="B15" s="974" t="s">
        <v>75</v>
      </c>
      <c r="C15" s="975"/>
      <c r="D15" s="975"/>
      <c r="E15" s="975"/>
      <c r="F15" s="975"/>
      <c r="G15" s="975"/>
      <c r="H15" s="236"/>
      <c r="I15" s="220"/>
    </row>
    <row r="16" spans="1:9" s="80" customFormat="1" ht="22.5" customHeight="1">
      <c r="A16" s="143"/>
      <c r="B16" s="137" t="s">
        <v>356</v>
      </c>
      <c r="C16" s="976" t="s">
        <v>77</v>
      </c>
      <c r="D16" s="977"/>
      <c r="E16" s="955"/>
      <c r="F16" s="43"/>
      <c r="G16" s="112"/>
      <c r="H16" s="113"/>
      <c r="I16" s="807"/>
    </row>
    <row r="17" spans="1:9" s="80" customFormat="1" ht="22.5" customHeight="1">
      <c r="A17" s="143"/>
      <c r="B17" s="137" t="s">
        <v>357</v>
      </c>
      <c r="C17" s="969" t="s">
        <v>78</v>
      </c>
      <c r="D17" s="970"/>
      <c r="E17" s="915"/>
      <c r="F17" s="92"/>
      <c r="G17" s="112"/>
      <c r="H17" s="113"/>
      <c r="I17" s="807"/>
    </row>
    <row r="18" spans="1:9" s="80" customFormat="1" ht="22.5" customHeight="1">
      <c r="A18" s="143"/>
      <c r="B18" s="137" t="s">
        <v>358</v>
      </c>
      <c r="C18" s="969" t="s">
        <v>79</v>
      </c>
      <c r="D18" s="970"/>
      <c r="E18" s="915"/>
      <c r="F18" s="92"/>
      <c r="G18" s="112"/>
      <c r="H18" s="113"/>
      <c r="I18" s="807"/>
    </row>
    <row r="19" spans="1:9" s="80" customFormat="1" ht="22.5" customHeight="1">
      <c r="A19" s="143"/>
      <c r="B19" s="137" t="s">
        <v>359</v>
      </c>
      <c r="C19" s="969" t="s">
        <v>80</v>
      </c>
      <c r="D19" s="970"/>
      <c r="E19" s="915"/>
      <c r="F19" s="92"/>
      <c r="G19" s="112"/>
      <c r="H19" s="113"/>
      <c r="I19" s="807"/>
    </row>
    <row r="20" spans="1:9" s="80" customFormat="1" ht="22.5" customHeight="1">
      <c r="A20" s="143"/>
      <c r="B20" s="178" t="s">
        <v>360</v>
      </c>
      <c r="C20" s="973" t="s">
        <v>81</v>
      </c>
      <c r="D20" s="950"/>
      <c r="E20" s="957"/>
      <c r="F20" s="90"/>
      <c r="G20" s="131"/>
      <c r="H20" s="133"/>
      <c r="I20" s="808"/>
    </row>
    <row r="21" spans="1:9" s="94" customFormat="1" ht="12" customHeight="1">
      <c r="A21" s="97"/>
      <c r="B21" s="98"/>
      <c r="C21" s="130"/>
      <c r="D21" s="130"/>
      <c r="E21" s="91"/>
      <c r="F21" s="91"/>
      <c r="G21" s="110"/>
      <c r="H21" s="118"/>
      <c r="I21" s="110"/>
    </row>
    <row r="22" spans="1:9" s="85" customFormat="1" ht="24" customHeight="1">
      <c r="A22" s="571" t="s">
        <v>214</v>
      </c>
      <c r="B22" s="974" t="s">
        <v>76</v>
      </c>
      <c r="C22" s="975"/>
      <c r="D22" s="975"/>
      <c r="E22" s="975"/>
      <c r="F22" s="975"/>
      <c r="G22" s="975"/>
      <c r="H22" s="236"/>
      <c r="I22" s="220"/>
    </row>
    <row r="23" spans="1:9" s="80" customFormat="1" ht="22.5" customHeight="1">
      <c r="A23" s="143"/>
      <c r="B23" s="137" t="s">
        <v>212</v>
      </c>
      <c r="C23" s="976" t="s">
        <v>77</v>
      </c>
      <c r="D23" s="977"/>
      <c r="E23" s="955"/>
      <c r="F23" s="43"/>
      <c r="G23" s="112"/>
      <c r="H23" s="113"/>
      <c r="I23" s="807"/>
    </row>
    <row r="24" spans="1:9" s="80" customFormat="1" ht="22.5" customHeight="1">
      <c r="A24" s="143"/>
      <c r="B24" s="137" t="s">
        <v>213</v>
      </c>
      <c r="C24" s="969" t="s">
        <v>78</v>
      </c>
      <c r="D24" s="970"/>
      <c r="E24" s="915"/>
      <c r="F24" s="92"/>
      <c r="G24" s="112"/>
      <c r="H24" s="113"/>
      <c r="I24" s="807"/>
    </row>
    <row r="25" spans="1:9" s="80" customFormat="1" ht="22.5" customHeight="1">
      <c r="A25" s="143"/>
      <c r="B25" s="137" t="s">
        <v>264</v>
      </c>
      <c r="C25" s="969" t="s">
        <v>79</v>
      </c>
      <c r="D25" s="970"/>
      <c r="E25" s="915"/>
      <c r="F25" s="92"/>
      <c r="G25" s="112"/>
      <c r="H25" s="113"/>
      <c r="I25" s="807"/>
    </row>
    <row r="26" spans="1:9" s="80" customFormat="1" ht="22.5" customHeight="1">
      <c r="A26" s="143"/>
      <c r="B26" s="137" t="s">
        <v>361</v>
      </c>
      <c r="C26" s="969" t="s">
        <v>80</v>
      </c>
      <c r="D26" s="970"/>
      <c r="E26" s="915"/>
      <c r="F26" s="92"/>
      <c r="G26" s="112"/>
      <c r="H26" s="113"/>
      <c r="I26" s="807"/>
    </row>
    <row r="27" spans="1:9" s="80" customFormat="1" ht="22.5" customHeight="1">
      <c r="A27" s="143"/>
      <c r="B27" s="178" t="s">
        <v>362</v>
      </c>
      <c r="C27" s="973" t="s">
        <v>81</v>
      </c>
      <c r="D27" s="950"/>
      <c r="E27" s="957"/>
      <c r="F27" s="90"/>
      <c r="G27" s="131"/>
      <c r="H27" s="133"/>
      <c r="I27" s="808"/>
    </row>
    <row r="28" spans="1:9" s="94" customFormat="1" ht="12" customHeight="1">
      <c r="A28" s="97"/>
      <c r="B28" s="98"/>
      <c r="C28" s="130"/>
      <c r="D28" s="130"/>
      <c r="E28" s="91"/>
      <c r="F28" s="91"/>
      <c r="G28" s="110"/>
      <c r="H28" s="118"/>
      <c r="I28" s="110"/>
    </row>
    <row r="29" spans="1:9" s="85" customFormat="1" ht="24" customHeight="1">
      <c r="A29" s="571" t="s">
        <v>215</v>
      </c>
      <c r="B29" s="974" t="s">
        <v>82</v>
      </c>
      <c r="C29" s="975"/>
      <c r="D29" s="975"/>
      <c r="E29" s="975"/>
      <c r="F29" s="975"/>
      <c r="G29" s="975"/>
      <c r="H29" s="236"/>
      <c r="I29" s="220"/>
    </row>
    <row r="30" spans="1:9" s="80" customFormat="1" ht="22.5" customHeight="1">
      <c r="A30" s="143"/>
      <c r="B30" s="137" t="s">
        <v>268</v>
      </c>
      <c r="C30" s="976" t="s">
        <v>77</v>
      </c>
      <c r="D30" s="977"/>
      <c r="E30" s="955"/>
      <c r="F30" s="43"/>
      <c r="G30" s="112"/>
      <c r="H30" s="113"/>
      <c r="I30" s="807"/>
    </row>
    <row r="31" spans="1:9" s="80" customFormat="1" ht="22.5" customHeight="1">
      <c r="A31" s="143"/>
      <c r="B31" s="137" t="s">
        <v>269</v>
      </c>
      <c r="C31" s="969" t="s">
        <v>78</v>
      </c>
      <c r="D31" s="970"/>
      <c r="E31" s="915"/>
      <c r="F31" s="92"/>
      <c r="G31" s="112"/>
      <c r="H31" s="113"/>
      <c r="I31" s="807"/>
    </row>
    <row r="32" spans="1:9" s="80" customFormat="1" ht="22.5" customHeight="1">
      <c r="A32" s="143"/>
      <c r="B32" s="137" t="s">
        <v>270</v>
      </c>
      <c r="C32" s="969" t="s">
        <v>79</v>
      </c>
      <c r="D32" s="970"/>
      <c r="E32" s="915"/>
      <c r="F32" s="92"/>
      <c r="G32" s="112"/>
      <c r="H32" s="113"/>
      <c r="I32" s="807"/>
    </row>
    <row r="33" spans="1:9" s="80" customFormat="1" ht="22.5" customHeight="1">
      <c r="A33" s="143"/>
      <c r="B33" s="137" t="s">
        <v>271</v>
      </c>
      <c r="C33" s="969" t="s">
        <v>80</v>
      </c>
      <c r="D33" s="970"/>
      <c r="E33" s="915"/>
      <c r="F33" s="92"/>
      <c r="G33" s="112"/>
      <c r="H33" s="113"/>
      <c r="I33" s="807"/>
    </row>
    <row r="34" spans="1:9" s="80" customFormat="1" ht="22.5" customHeight="1">
      <c r="A34" s="143"/>
      <c r="B34" s="136" t="s">
        <v>363</v>
      </c>
      <c r="C34" s="978" t="s">
        <v>81</v>
      </c>
      <c r="D34" s="979"/>
      <c r="E34" s="916"/>
      <c r="F34" s="39"/>
      <c r="G34" s="114"/>
      <c r="H34" s="113"/>
      <c r="I34" s="809"/>
    </row>
    <row r="35" spans="2:9" s="94" customFormat="1" ht="7.5" customHeight="1">
      <c r="B35" s="160"/>
      <c r="C35" s="971"/>
      <c r="D35" s="971"/>
      <c r="E35" s="972"/>
      <c r="F35" s="160"/>
      <c r="G35" s="160"/>
      <c r="H35" s="179"/>
      <c r="I35" s="180"/>
    </row>
    <row r="36" s="3" customFormat="1" ht="12.75"/>
    <row r="37" ht="12.75">
      <c r="H37" s="3"/>
    </row>
    <row r="38" ht="12.75">
      <c r="H38" s="3"/>
    </row>
    <row r="39" ht="12.75">
      <c r="H39" s="3"/>
    </row>
    <row r="40" ht="12.75">
      <c r="H40" s="3"/>
    </row>
    <row r="41" ht="12.75">
      <c r="H41" s="3"/>
    </row>
    <row r="42" ht="12.75">
      <c r="H42" s="3"/>
    </row>
    <row r="43" ht="12.75">
      <c r="H43" s="3"/>
    </row>
    <row r="44" ht="12.75">
      <c r="H44" s="3"/>
    </row>
    <row r="45" ht="12.75">
      <c r="H45" s="3"/>
    </row>
    <row r="46" ht="12.75">
      <c r="H46" s="3"/>
    </row>
    <row r="47" ht="12.75">
      <c r="H47" s="3"/>
    </row>
    <row r="48" ht="12.75">
      <c r="H48" s="3"/>
    </row>
    <row r="49" ht="12.75">
      <c r="H49" s="3"/>
    </row>
    <row r="50" ht="12.75">
      <c r="H50" s="3"/>
    </row>
    <row r="51" ht="12.75">
      <c r="H51" s="3"/>
    </row>
    <row r="52" ht="12.75">
      <c r="H52" s="3"/>
    </row>
    <row r="53" ht="12.75">
      <c r="H53" s="3"/>
    </row>
    <row r="54" ht="12.75">
      <c r="H54" s="3"/>
    </row>
    <row r="55" ht="12.75">
      <c r="H55" s="3"/>
    </row>
    <row r="56" ht="12.75">
      <c r="H56" s="3"/>
    </row>
    <row r="57" ht="12.75">
      <c r="H57" s="3"/>
    </row>
    <row r="58" ht="12.75">
      <c r="H58" s="3"/>
    </row>
    <row r="59" ht="12.75">
      <c r="H59" s="3"/>
    </row>
    <row r="60" ht="12.75">
      <c r="H60" s="3"/>
    </row>
    <row r="61" ht="12.75">
      <c r="H61" s="3"/>
    </row>
    <row r="62" ht="12.75">
      <c r="H62" s="3"/>
    </row>
    <row r="63" ht="12.75">
      <c r="H63" s="3"/>
    </row>
    <row r="64" ht="12.75">
      <c r="H64" s="3"/>
    </row>
    <row r="65" ht="12.75">
      <c r="H65" s="3"/>
    </row>
    <row r="66" ht="12.75">
      <c r="H66" s="3"/>
    </row>
    <row r="67" ht="12.75">
      <c r="H67" s="3"/>
    </row>
    <row r="68" ht="12.75">
      <c r="H68" s="3"/>
    </row>
    <row r="69" ht="12.75">
      <c r="H69" s="3"/>
    </row>
    <row r="70" ht="12.75">
      <c r="H70" s="3"/>
    </row>
    <row r="71" ht="12.75">
      <c r="H71" s="3"/>
    </row>
    <row r="72" ht="12.75">
      <c r="H72" s="3"/>
    </row>
    <row r="73" ht="12.75">
      <c r="H73" s="3"/>
    </row>
    <row r="74" ht="12.75">
      <c r="H74" s="3"/>
    </row>
    <row r="75" ht="12.75">
      <c r="H75" s="3"/>
    </row>
    <row r="76" ht="12.75">
      <c r="H76" s="3"/>
    </row>
    <row r="77" ht="12.75">
      <c r="H77" s="3"/>
    </row>
    <row r="78" ht="12.75">
      <c r="H78" s="3"/>
    </row>
    <row r="79" ht="12.75">
      <c r="H79" s="3"/>
    </row>
    <row r="80" ht="12.75">
      <c r="H80" s="3"/>
    </row>
    <row r="81" ht="12.75">
      <c r="H81" s="3"/>
    </row>
    <row r="82" ht="12.75">
      <c r="H82" s="3"/>
    </row>
    <row r="83" ht="12.75">
      <c r="H83" s="3"/>
    </row>
    <row r="84" ht="12.75">
      <c r="H84" s="3"/>
    </row>
    <row r="85" ht="12.75">
      <c r="H85" s="3"/>
    </row>
    <row r="86" ht="12.75">
      <c r="H86" s="3"/>
    </row>
    <row r="87" ht="12.75">
      <c r="H87" s="3"/>
    </row>
    <row r="88" ht="12.75">
      <c r="H88" s="3"/>
    </row>
    <row r="89" ht="12.75">
      <c r="H89" s="3"/>
    </row>
    <row r="90" ht="12.75">
      <c r="H90" s="3"/>
    </row>
    <row r="91" ht="12.75">
      <c r="H91" s="3"/>
    </row>
    <row r="92" ht="12.75">
      <c r="H92" s="3"/>
    </row>
    <row r="93" ht="12.75">
      <c r="H93" s="3"/>
    </row>
    <row r="94" ht="12.75">
      <c r="H94" s="3"/>
    </row>
    <row r="95" ht="12.75">
      <c r="H95" s="3"/>
    </row>
    <row r="96" ht="12.75">
      <c r="H96" s="3"/>
    </row>
    <row r="97" ht="12.75">
      <c r="H97" s="3"/>
    </row>
    <row r="98" ht="12.75">
      <c r="H98" s="3"/>
    </row>
    <row r="99" ht="12.75">
      <c r="H99" s="3"/>
    </row>
    <row r="100" ht="12.75">
      <c r="H100" s="3"/>
    </row>
    <row r="101" ht="12.75">
      <c r="H101" s="3"/>
    </row>
    <row r="102" ht="12.75">
      <c r="H102" s="3"/>
    </row>
    <row r="103" ht="12.75">
      <c r="H103" s="3"/>
    </row>
    <row r="104" ht="12.75">
      <c r="H104" s="3"/>
    </row>
    <row r="105" ht="12.75">
      <c r="H105" s="3"/>
    </row>
    <row r="106" ht="12.75">
      <c r="H106" s="3"/>
    </row>
    <row r="107" ht="12.75">
      <c r="H107" s="3"/>
    </row>
    <row r="108" ht="12.75">
      <c r="H108" s="3"/>
    </row>
    <row r="109" ht="12.75">
      <c r="H109" s="3"/>
    </row>
    <row r="110" ht="12.75">
      <c r="H110" s="3"/>
    </row>
    <row r="111" ht="12.75">
      <c r="H111" s="3"/>
    </row>
    <row r="112" ht="12.75">
      <c r="H112" s="3"/>
    </row>
    <row r="113" ht="12.75">
      <c r="H113" s="3"/>
    </row>
    <row r="114" ht="12.75">
      <c r="H114" s="3"/>
    </row>
    <row r="115" ht="12.75">
      <c r="H115" s="3"/>
    </row>
    <row r="116" ht="12.75">
      <c r="H116" s="3"/>
    </row>
    <row r="117" ht="12.75">
      <c r="H117" s="3"/>
    </row>
    <row r="118" ht="12.75">
      <c r="H118" s="3"/>
    </row>
    <row r="119" ht="12.75">
      <c r="H119" s="3"/>
    </row>
    <row r="120" ht="12.75">
      <c r="H120" s="3"/>
    </row>
    <row r="121" ht="12.75">
      <c r="H121" s="3"/>
    </row>
    <row r="122" ht="12.75">
      <c r="H122" s="3"/>
    </row>
    <row r="123" ht="12.75">
      <c r="H123" s="3"/>
    </row>
    <row r="124" ht="12.75">
      <c r="H124" s="3"/>
    </row>
    <row r="125" ht="12.75">
      <c r="H125" s="3"/>
    </row>
    <row r="126" ht="12.75">
      <c r="H126" s="3"/>
    </row>
    <row r="127" ht="12.75">
      <c r="H127" s="3"/>
    </row>
    <row r="128" ht="12.75">
      <c r="H128" s="3"/>
    </row>
    <row r="129" ht="12.75">
      <c r="H129" s="3"/>
    </row>
    <row r="130" ht="12.75">
      <c r="H130" s="3"/>
    </row>
    <row r="131" ht="12.75">
      <c r="H131" s="3"/>
    </row>
    <row r="132" ht="12.75">
      <c r="H132" s="3"/>
    </row>
    <row r="133" ht="12.75">
      <c r="H133" s="3"/>
    </row>
    <row r="134" ht="12.75">
      <c r="H134" s="3"/>
    </row>
    <row r="135" ht="12.75">
      <c r="H135" s="3"/>
    </row>
    <row r="136" ht="12.75">
      <c r="H136" s="3"/>
    </row>
    <row r="137" ht="12.75">
      <c r="H137" s="3"/>
    </row>
    <row r="138" ht="12.75">
      <c r="H138" s="3"/>
    </row>
    <row r="139" ht="12.75">
      <c r="H139" s="3"/>
    </row>
    <row r="140" ht="12.75">
      <c r="H140" s="3"/>
    </row>
    <row r="141" ht="12.75">
      <c r="H141" s="3"/>
    </row>
    <row r="142" ht="12.75">
      <c r="H142" s="3"/>
    </row>
    <row r="143" ht="12.75">
      <c r="H143" s="3"/>
    </row>
    <row r="144" ht="12.75">
      <c r="H144" s="3"/>
    </row>
    <row r="145" ht="12.75">
      <c r="H145" s="3"/>
    </row>
    <row r="146" ht="12.75">
      <c r="H146" s="3"/>
    </row>
    <row r="147" ht="12.75">
      <c r="H147" s="3"/>
    </row>
    <row r="148" ht="12.75">
      <c r="H148" s="3"/>
    </row>
    <row r="149" ht="12.75">
      <c r="H149" s="3"/>
    </row>
    <row r="150" ht="12.75">
      <c r="H150" s="3"/>
    </row>
    <row r="151" ht="12.75">
      <c r="H151" s="3"/>
    </row>
    <row r="152" ht="12.75">
      <c r="H152" s="3"/>
    </row>
    <row r="153" ht="12.75">
      <c r="H153" s="3"/>
    </row>
    <row r="154" ht="12.75">
      <c r="H154" s="3"/>
    </row>
    <row r="155" ht="12.75">
      <c r="H155" s="3"/>
    </row>
    <row r="156" ht="12.75">
      <c r="H156" s="3"/>
    </row>
    <row r="157" ht="12.75">
      <c r="H157" s="3"/>
    </row>
    <row r="158" ht="12.75">
      <c r="H158" s="3"/>
    </row>
    <row r="159" ht="12.75">
      <c r="H159" s="3"/>
    </row>
    <row r="160" ht="12.75">
      <c r="H160" s="3"/>
    </row>
    <row r="161" ht="12.75">
      <c r="H161" s="3"/>
    </row>
    <row r="162" ht="12.75">
      <c r="H162" s="3"/>
    </row>
    <row r="163" ht="12.75">
      <c r="H163" s="3"/>
    </row>
    <row r="164" ht="12.75">
      <c r="H164" s="3"/>
    </row>
    <row r="165" ht="12.75">
      <c r="H165" s="3"/>
    </row>
    <row r="166" ht="12.75">
      <c r="H166" s="3"/>
    </row>
    <row r="167" ht="12.75">
      <c r="H167" s="3"/>
    </row>
    <row r="168" ht="12.75">
      <c r="H168" s="3"/>
    </row>
    <row r="169" ht="12.75">
      <c r="H169" s="3"/>
    </row>
    <row r="170" ht="12.75">
      <c r="H170" s="3"/>
    </row>
    <row r="171" ht="12.75">
      <c r="H171" s="3"/>
    </row>
    <row r="172" ht="12.75">
      <c r="H172" s="3"/>
    </row>
    <row r="173" ht="12.75">
      <c r="H173" s="3"/>
    </row>
    <row r="174" ht="12.75">
      <c r="H174" s="3"/>
    </row>
    <row r="175" ht="12.75">
      <c r="H175" s="3"/>
    </row>
    <row r="176" ht="12.75">
      <c r="H176" s="3"/>
    </row>
  </sheetData>
  <sheetProtection/>
  <mergeCells count="21">
    <mergeCell ref="C34:E34"/>
    <mergeCell ref="B29:G29"/>
    <mergeCell ref="C25:E25"/>
    <mergeCell ref="C26:E26"/>
    <mergeCell ref="C30:E30"/>
    <mergeCell ref="C23:E23"/>
    <mergeCell ref="C16:E16"/>
    <mergeCell ref="C20:E20"/>
    <mergeCell ref="C32:E32"/>
    <mergeCell ref="B22:G22"/>
    <mergeCell ref="C18:E18"/>
    <mergeCell ref="C11:E11"/>
    <mergeCell ref="C24:E24"/>
    <mergeCell ref="C35:E35"/>
    <mergeCell ref="C33:E33"/>
    <mergeCell ref="C31:E31"/>
    <mergeCell ref="C27:E27"/>
    <mergeCell ref="C19:E19"/>
    <mergeCell ref="C17:E17"/>
    <mergeCell ref="C14:E14"/>
    <mergeCell ref="B15:G15"/>
  </mergeCells>
  <printOptions/>
  <pageMargins left="0.5" right="0.25" top="0.5" bottom="0.5" header="0.25" footer="0.25"/>
  <pageSetup horizontalDpi="600" verticalDpi="600" orientation="portrait" scale="95" r:id="rId1"/>
  <headerFooter alignWithMargins="0">
    <oddFooter>&amp;L&amp;8California Department of Insurance&amp;C&amp;8CATI-R2:  Page &amp;P  of  &amp;N&amp;R&amp;8January 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90"/>
  <sheetViews>
    <sheetView showGridLines="0" workbookViewId="0" topLeftCell="A1">
      <selection activeCell="L6" sqref="L6"/>
    </sheetView>
  </sheetViews>
  <sheetFormatPr defaultColWidth="9.140625" defaultRowHeight="12.75"/>
  <cols>
    <col min="1" max="1" width="3.57421875" style="36" customWidth="1"/>
    <col min="2" max="2" width="0.85546875" style="0" customWidth="1"/>
    <col min="3" max="4" width="12.57421875" style="126" customWidth="1"/>
    <col min="5" max="5" width="0.85546875" style="0" customWidth="1"/>
    <col min="6" max="6" width="20.57421875" style="0" customWidth="1"/>
    <col min="7" max="7" width="1.421875" style="0" customWidth="1"/>
    <col min="8" max="8" width="20.57421875" style="0" customWidth="1"/>
    <col min="9" max="9" width="0.85546875" style="0" customWidth="1"/>
    <col min="10" max="10" width="23.57421875" style="0" customWidth="1"/>
    <col min="11" max="11" width="9.57421875" style="0" customWidth="1"/>
  </cols>
  <sheetData>
    <row r="1" spans="1:11" s="1" customFormat="1" ht="15.75">
      <c r="A1" s="37" t="s">
        <v>364</v>
      </c>
      <c r="C1" s="125"/>
      <c r="D1" s="980" t="s">
        <v>64</v>
      </c>
      <c r="E1" s="980"/>
      <c r="F1" s="980"/>
      <c r="G1" s="980"/>
      <c r="H1" s="980"/>
      <c r="I1" s="980"/>
      <c r="J1" s="980"/>
      <c r="K1" s="156"/>
    </row>
    <row r="2" spans="1:11" s="1" customFormat="1" ht="12.75">
      <c r="A2" s="37" t="s">
        <v>471</v>
      </c>
      <c r="B2"/>
      <c r="C2"/>
      <c r="D2"/>
      <c r="E2"/>
      <c r="F2"/>
      <c r="G2"/>
      <c r="H2"/>
      <c r="I2"/>
      <c r="J2"/>
      <c r="K2"/>
    </row>
    <row r="3" spans="1:11" s="1" customFormat="1" ht="6.75" customHeight="1">
      <c r="A3" s="36"/>
      <c r="B3"/>
      <c r="C3"/>
      <c r="D3"/>
      <c r="E3"/>
      <c r="F3" s="216"/>
      <c r="G3" s="216"/>
      <c r="H3" s="216"/>
      <c r="I3" s="216"/>
      <c r="J3" s="216"/>
      <c r="K3" s="216"/>
    </row>
    <row r="4" spans="1:10" s="145" customFormat="1" ht="12">
      <c r="A4" s="147" t="s">
        <v>41</v>
      </c>
      <c r="B4" s="40"/>
      <c r="D4" s="794">
        <f>+SignaturePage!$A$6</f>
        <v>0</v>
      </c>
      <c r="E4" s="794"/>
      <c r="F4" s="796"/>
      <c r="G4" s="151"/>
      <c r="H4" s="146" t="s">
        <v>43</v>
      </c>
      <c r="J4" s="124">
        <f>+SignaturePage!$J$6</f>
        <v>0</v>
      </c>
    </row>
    <row r="5" spans="1:11" s="40" customFormat="1" ht="9" customHeight="1">
      <c r="A5" s="147"/>
      <c r="C5" s="127"/>
      <c r="D5"/>
      <c r="G5" s="93"/>
      <c r="J5" s="164"/>
      <c r="K5"/>
    </row>
    <row r="6" spans="1:11" s="145" customFormat="1" ht="12.75">
      <c r="A6" s="147" t="s">
        <v>42</v>
      </c>
      <c r="B6" s="147"/>
      <c r="D6" s="794">
        <f>+SignaturePage!$A$9</f>
        <v>0</v>
      </c>
      <c r="E6" s="794"/>
      <c r="F6" s="796"/>
      <c r="G6" s="151"/>
      <c r="H6" s="148" t="s">
        <v>44</v>
      </c>
      <c r="J6" s="144">
        <f>+SignaturePage!$J$9</f>
        <v>0</v>
      </c>
      <c r="K6"/>
    </row>
    <row r="7" spans="1:11" s="149" customFormat="1" ht="12.75">
      <c r="A7" s="299"/>
      <c r="B7" s="299"/>
      <c r="D7" s="300"/>
      <c r="E7" s="300"/>
      <c r="F7" s="151"/>
      <c r="G7" s="151"/>
      <c r="H7" s="452"/>
      <c r="J7" s="452"/>
      <c r="K7" s="34"/>
    </row>
    <row r="8" spans="1:12" s="149" customFormat="1" ht="7.5" customHeight="1">
      <c r="A8" s="258"/>
      <c r="C8" s="150"/>
      <c r="D8" s="150"/>
      <c r="F8" s="151"/>
      <c r="G8" s="151"/>
      <c r="H8" s="151"/>
      <c r="I8" s="151"/>
      <c r="J8" s="151"/>
      <c r="K8"/>
      <c r="L8" s="40"/>
    </row>
    <row r="9" spans="1:12" s="149" customFormat="1" ht="7.5" customHeight="1" thickBot="1">
      <c r="A9" s="258"/>
      <c r="C9" s="150"/>
      <c r="D9" s="150"/>
      <c r="F9" s="151"/>
      <c r="G9" s="151"/>
      <c r="H9" s="151"/>
      <c r="I9" s="151"/>
      <c r="J9" s="151"/>
      <c r="K9"/>
      <c r="L9" s="40"/>
    </row>
    <row r="10" spans="1:12" s="171" customFormat="1" ht="17.25" customHeight="1" thickBot="1">
      <c r="A10" s="339"/>
      <c r="B10" s="167"/>
      <c r="C10" s="450" t="s">
        <v>65</v>
      </c>
      <c r="D10" s="341"/>
      <c r="E10" s="166"/>
      <c r="F10" s="451" t="s">
        <v>73</v>
      </c>
      <c r="G10" s="168"/>
      <c r="H10" s="168" t="s">
        <v>243</v>
      </c>
      <c r="I10" s="169"/>
      <c r="J10" s="169"/>
      <c r="K10"/>
      <c r="L10" s="170"/>
    </row>
    <row r="11" spans="1:12" s="171" customFormat="1" ht="6" customHeight="1">
      <c r="A11" s="453"/>
      <c r="B11" s="454"/>
      <c r="C11" s="455"/>
      <c r="D11" s="456"/>
      <c r="E11" s="457"/>
      <c r="F11" s="458"/>
      <c r="G11" s="459"/>
      <c r="H11" s="459"/>
      <c r="I11" s="243"/>
      <c r="J11" s="243"/>
      <c r="K11"/>
      <c r="L11" s="170"/>
    </row>
    <row r="12" spans="1:10" s="40" customFormat="1" ht="13.5" customHeight="1">
      <c r="A12" s="357"/>
      <c r="B12" s="357"/>
      <c r="C12" s="362"/>
      <c r="D12" s="362"/>
      <c r="E12" s="449"/>
      <c r="F12" s="337" t="s">
        <v>173</v>
      </c>
      <c r="G12" s="47"/>
      <c r="H12" s="337" t="s">
        <v>174</v>
      </c>
      <c r="I12" s="47"/>
      <c r="J12" s="337" t="s">
        <v>175</v>
      </c>
    </row>
    <row r="13" spans="1:10" s="40" customFormat="1" ht="16.5" customHeight="1">
      <c r="A13" s="357"/>
      <c r="B13" s="357"/>
      <c r="C13" s="982" t="s">
        <v>66</v>
      </c>
      <c r="D13" s="982"/>
      <c r="E13" s="361"/>
      <c r="F13" s="215" t="s">
        <v>67</v>
      </c>
      <c r="G13" s="165"/>
      <c r="H13" s="215" t="s">
        <v>250</v>
      </c>
      <c r="I13" s="165"/>
      <c r="J13" s="338" t="s">
        <v>216</v>
      </c>
    </row>
    <row r="14" spans="3:10" s="47" customFormat="1" ht="4.5" customHeight="1">
      <c r="C14" s="460"/>
      <c r="D14" s="460"/>
      <c r="E14" s="461"/>
      <c r="F14" s="463"/>
      <c r="G14" s="464"/>
      <c r="H14" s="463"/>
      <c r="I14" s="464"/>
      <c r="J14" s="465"/>
    </row>
    <row r="15" spans="1:10" s="40" customFormat="1" ht="15" customHeight="1">
      <c r="A15" s="466">
        <v>1</v>
      </c>
      <c r="B15" s="47"/>
      <c r="C15" s="981" t="s">
        <v>246</v>
      </c>
      <c r="D15" s="981"/>
      <c r="E15" s="47"/>
      <c r="F15" s="326"/>
      <c r="G15" s="120"/>
      <c r="H15" s="326"/>
      <c r="I15" s="47"/>
      <c r="J15" s="358">
        <f>IF(F15=0,0,H15/F15)</f>
        <v>0</v>
      </c>
    </row>
    <row r="16" spans="1:10" s="40" customFormat="1" ht="15" customHeight="1">
      <c r="A16" s="467">
        <v>2</v>
      </c>
      <c r="B16" s="47"/>
      <c r="C16" s="154">
        <v>50001</v>
      </c>
      <c r="D16" s="155">
        <v>75000</v>
      </c>
      <c r="E16" s="47"/>
      <c r="F16" s="327"/>
      <c r="G16" s="120"/>
      <c r="H16" s="327"/>
      <c r="I16" s="47"/>
      <c r="J16" s="359">
        <f aca="true" t="shared" si="0" ref="J16:J60">IF(F16=0,0,H16/F16)</f>
        <v>0</v>
      </c>
    </row>
    <row r="17" spans="1:10" s="40" customFormat="1" ht="15" customHeight="1">
      <c r="A17" s="467">
        <v>3</v>
      </c>
      <c r="B17" s="47"/>
      <c r="C17" s="155">
        <v>75001</v>
      </c>
      <c r="D17" s="155">
        <v>100000</v>
      </c>
      <c r="E17" s="47"/>
      <c r="F17" s="327"/>
      <c r="G17" s="120"/>
      <c r="H17" s="327"/>
      <c r="I17" s="47"/>
      <c r="J17" s="359">
        <f t="shared" si="0"/>
        <v>0</v>
      </c>
    </row>
    <row r="18" spans="1:10" s="40" customFormat="1" ht="15" customHeight="1">
      <c r="A18" s="467">
        <v>4</v>
      </c>
      <c r="B18" s="47"/>
      <c r="C18" s="155">
        <v>100001</v>
      </c>
      <c r="D18" s="155">
        <v>125000</v>
      </c>
      <c r="E18" s="47"/>
      <c r="F18" s="327"/>
      <c r="G18" s="120"/>
      <c r="H18" s="327"/>
      <c r="I18" s="47"/>
      <c r="J18" s="359">
        <f t="shared" si="0"/>
        <v>0</v>
      </c>
    </row>
    <row r="19" spans="1:10" s="40" customFormat="1" ht="15" customHeight="1">
      <c r="A19" s="467">
        <v>5</v>
      </c>
      <c r="B19" s="47"/>
      <c r="C19" s="155">
        <v>125001</v>
      </c>
      <c r="D19" s="155">
        <v>150000</v>
      </c>
      <c r="E19" s="47"/>
      <c r="F19" s="327"/>
      <c r="G19" s="120"/>
      <c r="H19" s="327"/>
      <c r="I19" s="47"/>
      <c r="J19" s="359">
        <f t="shared" si="0"/>
        <v>0</v>
      </c>
    </row>
    <row r="20" spans="1:10" s="40" customFormat="1" ht="15" customHeight="1">
      <c r="A20" s="467">
        <v>6</v>
      </c>
      <c r="B20" s="47"/>
      <c r="C20" s="155">
        <v>150001</v>
      </c>
      <c r="D20" s="155">
        <v>175000</v>
      </c>
      <c r="E20" s="47"/>
      <c r="F20" s="327"/>
      <c r="G20" s="120"/>
      <c r="H20" s="327"/>
      <c r="I20" s="47"/>
      <c r="J20" s="359">
        <f t="shared" si="0"/>
        <v>0</v>
      </c>
    </row>
    <row r="21" spans="1:10" s="40" customFormat="1" ht="15" customHeight="1">
      <c r="A21" s="467">
        <v>7</v>
      </c>
      <c r="B21" s="47"/>
      <c r="C21" s="155">
        <v>175001</v>
      </c>
      <c r="D21" s="155">
        <v>200000</v>
      </c>
      <c r="E21" s="47"/>
      <c r="F21" s="327"/>
      <c r="G21" s="120"/>
      <c r="H21" s="327"/>
      <c r="I21" s="47"/>
      <c r="J21" s="359">
        <f t="shared" si="0"/>
        <v>0</v>
      </c>
    </row>
    <row r="22" spans="1:10" s="40" customFormat="1" ht="15" customHeight="1">
      <c r="A22" s="467">
        <v>8</v>
      </c>
      <c r="B22" s="47"/>
      <c r="C22" s="155">
        <v>200001</v>
      </c>
      <c r="D22" s="155">
        <v>225000</v>
      </c>
      <c r="E22" s="47"/>
      <c r="F22" s="327"/>
      <c r="G22" s="120"/>
      <c r="H22" s="327"/>
      <c r="I22" s="47"/>
      <c r="J22" s="359">
        <f t="shared" si="0"/>
        <v>0</v>
      </c>
    </row>
    <row r="23" spans="1:10" s="40" customFormat="1" ht="15" customHeight="1">
      <c r="A23" s="467">
        <v>9</v>
      </c>
      <c r="B23" s="47"/>
      <c r="C23" s="155">
        <v>225001</v>
      </c>
      <c r="D23" s="155">
        <v>250000</v>
      </c>
      <c r="E23" s="47"/>
      <c r="F23" s="327"/>
      <c r="G23" s="120"/>
      <c r="H23" s="327"/>
      <c r="I23" s="47"/>
      <c r="J23" s="359">
        <f t="shared" si="0"/>
        <v>0</v>
      </c>
    </row>
    <row r="24" spans="1:10" s="40" customFormat="1" ht="15" customHeight="1">
      <c r="A24" s="467">
        <v>10</v>
      </c>
      <c r="B24" s="47"/>
      <c r="C24" s="155">
        <v>250001</v>
      </c>
      <c r="D24" s="155">
        <v>275000</v>
      </c>
      <c r="E24" s="47"/>
      <c r="F24" s="327"/>
      <c r="G24" s="120"/>
      <c r="H24" s="327"/>
      <c r="I24" s="47"/>
      <c r="J24" s="359">
        <f t="shared" si="0"/>
        <v>0</v>
      </c>
    </row>
    <row r="25" spans="1:10" s="40" customFormat="1" ht="15" customHeight="1">
      <c r="A25" s="467">
        <v>11</v>
      </c>
      <c r="B25" s="47"/>
      <c r="C25" s="155">
        <v>275001</v>
      </c>
      <c r="D25" s="155">
        <v>300000</v>
      </c>
      <c r="E25" s="47"/>
      <c r="F25" s="327"/>
      <c r="G25" s="120"/>
      <c r="H25" s="327"/>
      <c r="I25" s="47"/>
      <c r="J25" s="359">
        <f t="shared" si="0"/>
        <v>0</v>
      </c>
    </row>
    <row r="26" spans="1:10" s="40" customFormat="1" ht="15" customHeight="1">
      <c r="A26" s="467">
        <v>12</v>
      </c>
      <c r="B26" s="47"/>
      <c r="C26" s="155">
        <v>300001</v>
      </c>
      <c r="D26" s="155">
        <v>325000</v>
      </c>
      <c r="E26" s="47"/>
      <c r="F26" s="327"/>
      <c r="G26" s="120"/>
      <c r="H26" s="327"/>
      <c r="I26" s="47"/>
      <c r="J26" s="359">
        <f t="shared" si="0"/>
        <v>0</v>
      </c>
    </row>
    <row r="27" spans="1:10" s="40" customFormat="1" ht="15" customHeight="1">
      <c r="A27" s="467">
        <v>13</v>
      </c>
      <c r="B27" s="47"/>
      <c r="C27" s="155">
        <v>325001</v>
      </c>
      <c r="D27" s="155">
        <v>350000</v>
      </c>
      <c r="E27" s="47"/>
      <c r="F27" s="327"/>
      <c r="G27" s="120"/>
      <c r="H27" s="327"/>
      <c r="I27" s="47"/>
      <c r="J27" s="359">
        <f t="shared" si="0"/>
        <v>0</v>
      </c>
    </row>
    <row r="28" spans="1:10" s="40" customFormat="1" ht="15" customHeight="1">
      <c r="A28" s="467">
        <v>14</v>
      </c>
      <c r="B28" s="47"/>
      <c r="C28" s="155">
        <v>350001</v>
      </c>
      <c r="D28" s="155">
        <v>375000</v>
      </c>
      <c r="E28" s="47"/>
      <c r="F28" s="327"/>
      <c r="G28" s="120"/>
      <c r="H28" s="327"/>
      <c r="I28" s="47"/>
      <c r="J28" s="359">
        <f t="shared" si="0"/>
        <v>0</v>
      </c>
    </row>
    <row r="29" spans="1:10" s="40" customFormat="1" ht="15" customHeight="1">
      <c r="A29" s="467">
        <v>15</v>
      </c>
      <c r="B29" s="47"/>
      <c r="C29" s="155">
        <v>375001</v>
      </c>
      <c r="D29" s="155">
        <v>400000</v>
      </c>
      <c r="E29" s="47"/>
      <c r="F29" s="327"/>
      <c r="G29" s="120"/>
      <c r="H29" s="327"/>
      <c r="I29" s="47"/>
      <c r="J29" s="359">
        <f t="shared" si="0"/>
        <v>0</v>
      </c>
    </row>
    <row r="30" spans="1:10" s="40" customFormat="1" ht="15" customHeight="1">
      <c r="A30" s="467">
        <v>16</v>
      </c>
      <c r="B30" s="47"/>
      <c r="C30" s="155">
        <v>400001</v>
      </c>
      <c r="D30" s="155">
        <v>425000</v>
      </c>
      <c r="E30" s="47"/>
      <c r="F30" s="327"/>
      <c r="G30" s="120"/>
      <c r="H30" s="327"/>
      <c r="I30" s="47"/>
      <c r="J30" s="359">
        <f t="shared" si="0"/>
        <v>0</v>
      </c>
    </row>
    <row r="31" spans="1:10" s="40" customFormat="1" ht="15" customHeight="1">
      <c r="A31" s="467">
        <v>17</v>
      </c>
      <c r="B31" s="47"/>
      <c r="C31" s="155">
        <v>425001</v>
      </c>
      <c r="D31" s="155">
        <v>450000</v>
      </c>
      <c r="E31" s="47"/>
      <c r="F31" s="327"/>
      <c r="G31" s="120"/>
      <c r="H31" s="327"/>
      <c r="I31" s="47"/>
      <c r="J31" s="359">
        <f t="shared" si="0"/>
        <v>0</v>
      </c>
    </row>
    <row r="32" spans="1:10" s="40" customFormat="1" ht="15" customHeight="1">
      <c r="A32" s="467">
        <v>18</v>
      </c>
      <c r="B32" s="47"/>
      <c r="C32" s="155">
        <v>450001</v>
      </c>
      <c r="D32" s="155">
        <v>475000</v>
      </c>
      <c r="E32" s="47"/>
      <c r="F32" s="327"/>
      <c r="G32" s="120"/>
      <c r="H32" s="327"/>
      <c r="I32" s="47"/>
      <c r="J32" s="359">
        <f t="shared" si="0"/>
        <v>0</v>
      </c>
    </row>
    <row r="33" spans="1:10" s="40" customFormat="1" ht="15" customHeight="1">
      <c r="A33" s="467">
        <v>19</v>
      </c>
      <c r="B33" s="47"/>
      <c r="C33" s="155">
        <v>475001</v>
      </c>
      <c r="D33" s="155">
        <v>500000</v>
      </c>
      <c r="E33" s="47"/>
      <c r="F33" s="327"/>
      <c r="G33" s="120"/>
      <c r="H33" s="327"/>
      <c r="I33" s="47"/>
      <c r="J33" s="359">
        <f t="shared" si="0"/>
        <v>0</v>
      </c>
    </row>
    <row r="34" spans="1:10" s="40" customFormat="1" ht="15" customHeight="1">
      <c r="A34" s="467">
        <v>20</v>
      </c>
      <c r="B34" s="47"/>
      <c r="C34" s="155">
        <v>500001</v>
      </c>
      <c r="D34" s="155">
        <v>550000</v>
      </c>
      <c r="E34" s="47"/>
      <c r="F34" s="327"/>
      <c r="G34" s="120"/>
      <c r="H34" s="327"/>
      <c r="I34" s="47"/>
      <c r="J34" s="359">
        <f t="shared" si="0"/>
        <v>0</v>
      </c>
    </row>
    <row r="35" spans="1:10" s="40" customFormat="1" ht="4.5" customHeight="1">
      <c r="A35" s="467"/>
      <c r="B35" s="47"/>
      <c r="C35" s="155"/>
      <c r="D35" s="155"/>
      <c r="E35" s="47"/>
      <c r="F35" s="327"/>
      <c r="G35" s="120"/>
      <c r="H35" s="327"/>
      <c r="I35" s="47"/>
      <c r="J35" s="359"/>
    </row>
    <row r="36" spans="1:10" s="40" customFormat="1" ht="15" customHeight="1">
      <c r="A36" s="467">
        <v>21</v>
      </c>
      <c r="B36" s="47"/>
      <c r="C36" s="155">
        <v>550001</v>
      </c>
      <c r="D36" s="155">
        <v>600000</v>
      </c>
      <c r="E36" s="47"/>
      <c r="F36" s="327"/>
      <c r="G36" s="120"/>
      <c r="H36" s="327"/>
      <c r="I36" s="47"/>
      <c r="J36" s="359">
        <f t="shared" si="0"/>
        <v>0</v>
      </c>
    </row>
    <row r="37" spans="1:10" s="40" customFormat="1" ht="15" customHeight="1">
      <c r="A37" s="467">
        <v>22</v>
      </c>
      <c r="B37" s="47"/>
      <c r="C37" s="155">
        <v>600001</v>
      </c>
      <c r="D37" s="155">
        <v>650000</v>
      </c>
      <c r="E37" s="47"/>
      <c r="F37" s="327"/>
      <c r="G37" s="120"/>
      <c r="H37" s="327"/>
      <c r="I37" s="47"/>
      <c r="J37" s="359">
        <f t="shared" si="0"/>
        <v>0</v>
      </c>
    </row>
    <row r="38" spans="1:10" s="40" customFormat="1" ht="15" customHeight="1">
      <c r="A38" s="467">
        <v>23</v>
      </c>
      <c r="B38" s="47"/>
      <c r="C38" s="155">
        <v>650001</v>
      </c>
      <c r="D38" s="155">
        <v>700000</v>
      </c>
      <c r="E38" s="47"/>
      <c r="F38" s="327"/>
      <c r="G38" s="120"/>
      <c r="H38" s="327"/>
      <c r="I38" s="47"/>
      <c r="J38" s="359">
        <f t="shared" si="0"/>
        <v>0</v>
      </c>
    </row>
    <row r="39" spans="1:10" s="40" customFormat="1" ht="15" customHeight="1">
      <c r="A39" s="467">
        <v>24</v>
      </c>
      <c r="B39" s="47"/>
      <c r="C39" s="155">
        <v>700001</v>
      </c>
      <c r="D39" s="155">
        <v>750000</v>
      </c>
      <c r="E39" s="47"/>
      <c r="F39" s="327"/>
      <c r="G39" s="120"/>
      <c r="H39" s="327"/>
      <c r="I39" s="47"/>
      <c r="J39" s="359">
        <f t="shared" si="0"/>
        <v>0</v>
      </c>
    </row>
    <row r="40" spans="1:10" s="40" customFormat="1" ht="15" customHeight="1">
      <c r="A40" s="467">
        <v>25</v>
      </c>
      <c r="B40" s="47"/>
      <c r="C40" s="155">
        <v>750001</v>
      </c>
      <c r="D40" s="155">
        <v>800000</v>
      </c>
      <c r="E40" s="47"/>
      <c r="F40" s="327"/>
      <c r="G40" s="120"/>
      <c r="H40" s="327"/>
      <c r="I40" s="47"/>
      <c r="J40" s="359">
        <f t="shared" si="0"/>
        <v>0</v>
      </c>
    </row>
    <row r="41" spans="1:10" s="40" customFormat="1" ht="15" customHeight="1">
      <c r="A41" s="467">
        <v>26</v>
      </c>
      <c r="B41" s="47"/>
      <c r="C41" s="155">
        <v>800001</v>
      </c>
      <c r="D41" s="155">
        <v>850000</v>
      </c>
      <c r="E41" s="47"/>
      <c r="F41" s="327"/>
      <c r="G41" s="120"/>
      <c r="H41" s="327"/>
      <c r="I41" s="47"/>
      <c r="J41" s="359">
        <f t="shared" si="0"/>
        <v>0</v>
      </c>
    </row>
    <row r="42" spans="1:10" s="40" customFormat="1" ht="15" customHeight="1">
      <c r="A42" s="467">
        <v>27</v>
      </c>
      <c r="B42" s="47"/>
      <c r="C42" s="155">
        <v>850001</v>
      </c>
      <c r="D42" s="155">
        <v>900000</v>
      </c>
      <c r="E42" s="47"/>
      <c r="F42" s="327"/>
      <c r="G42" s="120"/>
      <c r="H42" s="327"/>
      <c r="I42" s="47"/>
      <c r="J42" s="359">
        <f t="shared" si="0"/>
        <v>0</v>
      </c>
    </row>
    <row r="43" spans="1:10" s="40" customFormat="1" ht="15" customHeight="1">
      <c r="A43" s="467">
        <v>28</v>
      </c>
      <c r="B43" s="47"/>
      <c r="C43" s="155">
        <v>900001</v>
      </c>
      <c r="D43" s="155">
        <v>950000</v>
      </c>
      <c r="E43" s="47"/>
      <c r="F43" s="327"/>
      <c r="G43" s="120"/>
      <c r="H43" s="327"/>
      <c r="I43" s="47"/>
      <c r="J43" s="359">
        <f t="shared" si="0"/>
        <v>0</v>
      </c>
    </row>
    <row r="44" spans="1:10" s="40" customFormat="1" ht="15" customHeight="1">
      <c r="A44" s="467">
        <v>29</v>
      </c>
      <c r="B44" s="47"/>
      <c r="C44" s="155">
        <v>950001</v>
      </c>
      <c r="D44" s="155">
        <v>1000000</v>
      </c>
      <c r="E44" s="47"/>
      <c r="F44" s="327"/>
      <c r="G44" s="120"/>
      <c r="H44" s="327"/>
      <c r="I44" s="47"/>
      <c r="J44" s="359">
        <f t="shared" si="0"/>
        <v>0</v>
      </c>
    </row>
    <row r="45" spans="1:10" s="40" customFormat="1" ht="4.5" customHeight="1">
      <c r="A45" s="467"/>
      <c r="B45" s="47"/>
      <c r="C45" s="155"/>
      <c r="D45" s="155"/>
      <c r="E45" s="47"/>
      <c r="F45" s="327"/>
      <c r="G45" s="120"/>
      <c r="H45" s="327"/>
      <c r="I45" s="47"/>
      <c r="J45" s="359"/>
    </row>
    <row r="46" spans="1:10" s="40" customFormat="1" ht="15" customHeight="1">
      <c r="A46" s="467">
        <v>30</v>
      </c>
      <c r="B46" s="47"/>
      <c r="C46" s="155">
        <v>1000001</v>
      </c>
      <c r="D46" s="155">
        <v>1100000</v>
      </c>
      <c r="E46" s="47"/>
      <c r="F46" s="327"/>
      <c r="G46" s="120"/>
      <c r="H46" s="327"/>
      <c r="I46" s="47"/>
      <c r="J46" s="359">
        <f t="shared" si="0"/>
        <v>0</v>
      </c>
    </row>
    <row r="47" spans="1:10" s="40" customFormat="1" ht="15" customHeight="1">
      <c r="A47" s="467">
        <v>31</v>
      </c>
      <c r="B47" s="47"/>
      <c r="C47" s="155">
        <v>1100001</v>
      </c>
      <c r="D47" s="155">
        <v>1200000</v>
      </c>
      <c r="E47" s="47"/>
      <c r="F47" s="327"/>
      <c r="G47" s="120"/>
      <c r="H47" s="327"/>
      <c r="I47" s="47"/>
      <c r="J47" s="359">
        <f t="shared" si="0"/>
        <v>0</v>
      </c>
    </row>
    <row r="48" spans="1:10" s="40" customFormat="1" ht="15" customHeight="1">
      <c r="A48" s="467">
        <v>32</v>
      </c>
      <c r="B48" s="47"/>
      <c r="C48" s="155">
        <v>1200001</v>
      </c>
      <c r="D48" s="155">
        <v>1300000</v>
      </c>
      <c r="E48" s="47"/>
      <c r="F48" s="327"/>
      <c r="G48" s="120"/>
      <c r="H48" s="327"/>
      <c r="I48" s="47"/>
      <c r="J48" s="359">
        <f t="shared" si="0"/>
        <v>0</v>
      </c>
    </row>
    <row r="49" spans="1:10" s="40" customFormat="1" ht="15" customHeight="1">
      <c r="A49" s="467">
        <v>33</v>
      </c>
      <c r="B49" s="47"/>
      <c r="C49" s="155">
        <v>1300001</v>
      </c>
      <c r="D49" s="155">
        <v>1400000</v>
      </c>
      <c r="E49" s="47"/>
      <c r="F49" s="327"/>
      <c r="G49" s="120"/>
      <c r="H49" s="327"/>
      <c r="I49" s="47"/>
      <c r="J49" s="359">
        <f t="shared" si="0"/>
        <v>0</v>
      </c>
    </row>
    <row r="50" spans="1:10" s="40" customFormat="1" ht="15" customHeight="1">
      <c r="A50" s="467">
        <v>34</v>
      </c>
      <c r="B50" s="47"/>
      <c r="C50" s="155">
        <v>1400001</v>
      </c>
      <c r="D50" s="155">
        <v>1500000</v>
      </c>
      <c r="E50" s="47"/>
      <c r="F50" s="327"/>
      <c r="G50" s="120"/>
      <c r="H50" s="327"/>
      <c r="I50" s="47"/>
      <c r="J50" s="359">
        <f t="shared" si="0"/>
        <v>0</v>
      </c>
    </row>
    <row r="51" spans="1:10" s="40" customFormat="1" ht="15" customHeight="1">
      <c r="A51" s="467">
        <v>35</v>
      </c>
      <c r="B51" s="47"/>
      <c r="C51" s="155">
        <v>1500001</v>
      </c>
      <c r="D51" s="155">
        <v>1600000</v>
      </c>
      <c r="E51" s="47"/>
      <c r="F51" s="327"/>
      <c r="G51" s="120"/>
      <c r="H51" s="327"/>
      <c r="I51" s="47"/>
      <c r="J51" s="359">
        <f t="shared" si="0"/>
        <v>0</v>
      </c>
    </row>
    <row r="52" spans="1:10" s="40" customFormat="1" ht="15" customHeight="1">
      <c r="A52" s="467">
        <v>36</v>
      </c>
      <c r="B52" s="47"/>
      <c r="C52" s="155">
        <v>1600001</v>
      </c>
      <c r="D52" s="155">
        <v>1700000</v>
      </c>
      <c r="E52" s="47"/>
      <c r="F52" s="327"/>
      <c r="G52" s="120"/>
      <c r="H52" s="327"/>
      <c r="I52" s="47"/>
      <c r="J52" s="359">
        <f t="shared" si="0"/>
        <v>0</v>
      </c>
    </row>
    <row r="53" spans="1:10" s="40" customFormat="1" ht="15" customHeight="1">
      <c r="A53" s="467">
        <v>37</v>
      </c>
      <c r="B53" s="47"/>
      <c r="C53" s="155">
        <v>1700001</v>
      </c>
      <c r="D53" s="155">
        <v>1800000</v>
      </c>
      <c r="E53" s="47"/>
      <c r="F53" s="327"/>
      <c r="G53" s="120"/>
      <c r="H53" s="327"/>
      <c r="I53" s="47"/>
      <c r="J53" s="359">
        <f t="shared" si="0"/>
        <v>0</v>
      </c>
    </row>
    <row r="54" spans="1:10" s="40" customFormat="1" ht="15" customHeight="1">
      <c r="A54" s="467">
        <v>38</v>
      </c>
      <c r="B54" s="47"/>
      <c r="C54" s="155">
        <v>1800001</v>
      </c>
      <c r="D54" s="155">
        <v>1900000</v>
      </c>
      <c r="E54" s="47"/>
      <c r="F54" s="327"/>
      <c r="G54" s="120"/>
      <c r="H54" s="327"/>
      <c r="I54" s="47"/>
      <c r="J54" s="359">
        <f t="shared" si="0"/>
        <v>0</v>
      </c>
    </row>
    <row r="55" spans="1:10" s="40" customFormat="1" ht="15" customHeight="1">
      <c r="A55" s="467">
        <v>39</v>
      </c>
      <c r="B55" s="47"/>
      <c r="C55" s="155">
        <v>1900001</v>
      </c>
      <c r="D55" s="155">
        <v>2000000</v>
      </c>
      <c r="E55" s="47"/>
      <c r="F55" s="327"/>
      <c r="G55" s="120"/>
      <c r="H55" s="327"/>
      <c r="I55" s="47"/>
      <c r="J55" s="359">
        <f t="shared" si="0"/>
        <v>0</v>
      </c>
    </row>
    <row r="56" spans="1:10" s="40" customFormat="1" ht="15" customHeight="1">
      <c r="A56" s="467">
        <v>40</v>
      </c>
      <c r="B56" s="47"/>
      <c r="C56" s="155">
        <v>2000001</v>
      </c>
      <c r="D56" s="155">
        <v>2100000</v>
      </c>
      <c r="E56" s="47"/>
      <c r="F56" s="327"/>
      <c r="G56" s="120"/>
      <c r="H56" s="327"/>
      <c r="I56" s="47"/>
      <c r="J56" s="359">
        <f t="shared" si="0"/>
        <v>0</v>
      </c>
    </row>
    <row r="57" spans="1:10" s="40" customFormat="1" ht="15" customHeight="1">
      <c r="A57" s="467">
        <v>41</v>
      </c>
      <c r="B57" s="47"/>
      <c r="C57" s="155">
        <v>2100001</v>
      </c>
      <c r="D57" s="155">
        <v>2200000</v>
      </c>
      <c r="E57" s="47"/>
      <c r="F57" s="327"/>
      <c r="G57" s="120"/>
      <c r="H57" s="327"/>
      <c r="I57" s="47"/>
      <c r="J57" s="359">
        <f t="shared" si="0"/>
        <v>0</v>
      </c>
    </row>
    <row r="58" spans="1:10" s="40" customFormat="1" ht="15" customHeight="1">
      <c r="A58" s="467">
        <v>42</v>
      </c>
      <c r="B58" s="47"/>
      <c r="C58" s="155">
        <v>2200001</v>
      </c>
      <c r="D58" s="155">
        <v>2300000</v>
      </c>
      <c r="E58" s="47"/>
      <c r="F58" s="327"/>
      <c r="G58" s="120"/>
      <c r="H58" s="327"/>
      <c r="I58" s="47"/>
      <c r="J58" s="359">
        <f t="shared" si="0"/>
        <v>0</v>
      </c>
    </row>
    <row r="59" spans="1:10" s="40" customFormat="1" ht="15" customHeight="1">
      <c r="A59" s="467">
        <v>43</v>
      </c>
      <c r="B59" s="47"/>
      <c r="C59" s="155">
        <v>2300001</v>
      </c>
      <c r="D59" s="155">
        <v>2400000</v>
      </c>
      <c r="E59" s="47"/>
      <c r="F59" s="327"/>
      <c r="G59" s="120"/>
      <c r="H59" s="327"/>
      <c r="I59" s="47"/>
      <c r="J59" s="359">
        <f t="shared" si="0"/>
        <v>0</v>
      </c>
    </row>
    <row r="60" spans="1:10" s="40" customFormat="1" ht="15" customHeight="1">
      <c r="A60" s="467">
        <v>44</v>
      </c>
      <c r="B60" s="47"/>
      <c r="C60" s="155">
        <v>2400001</v>
      </c>
      <c r="D60" s="155">
        <v>2500000</v>
      </c>
      <c r="E60" s="47"/>
      <c r="F60" s="327"/>
      <c r="G60" s="120"/>
      <c r="H60" s="327"/>
      <c r="I60" s="47"/>
      <c r="J60" s="359">
        <f t="shared" si="0"/>
        <v>0</v>
      </c>
    </row>
    <row r="61" spans="1:10" s="40" customFormat="1" ht="15" customHeight="1">
      <c r="A61" s="467">
        <v>45</v>
      </c>
      <c r="B61" s="47"/>
      <c r="C61" s="983" t="s">
        <v>242</v>
      </c>
      <c r="D61" s="983"/>
      <c r="E61" s="47"/>
      <c r="F61" s="327"/>
      <c r="G61" s="120"/>
      <c r="H61" s="327"/>
      <c r="I61" s="47"/>
      <c r="J61" s="359">
        <f>IF(F61=0,0,H61/F61)</f>
        <v>0</v>
      </c>
    </row>
    <row r="62" spans="1:10" s="40" customFormat="1" ht="21" customHeight="1" thickBot="1">
      <c r="A62" s="468">
        <v>46</v>
      </c>
      <c r="B62" s="185"/>
      <c r="C62" s="340" t="s">
        <v>84</v>
      </c>
      <c r="D62" s="340"/>
      <c r="E62" s="181"/>
      <c r="F62" s="305">
        <f>SUM(F15:F61)</f>
        <v>0</v>
      </c>
      <c r="G62" s="182"/>
      <c r="H62" s="305">
        <f>SUM(H15:H61)</f>
        <v>0</v>
      </c>
      <c r="I62" s="181"/>
      <c r="J62" s="360">
        <f>IF(F62=0,0,H62/F62)</f>
        <v>0</v>
      </c>
    </row>
    <row r="63" spans="1:9" s="40" customFormat="1" ht="12.75" thickTop="1">
      <c r="A63" s="147"/>
      <c r="B63" s="47"/>
      <c r="C63" s="127"/>
      <c r="D63" s="127"/>
      <c r="E63" s="47"/>
      <c r="G63" s="47"/>
      <c r="I63" s="47"/>
    </row>
    <row r="64" spans="1:9" s="40" customFormat="1" ht="12">
      <c r="A64" s="147"/>
      <c r="B64" s="47"/>
      <c r="C64" s="127"/>
      <c r="D64" s="127"/>
      <c r="E64" s="47"/>
      <c r="G64" s="47"/>
      <c r="I64" s="47"/>
    </row>
    <row r="65" spans="1:9" s="40" customFormat="1" ht="12">
      <c r="A65" s="147"/>
      <c r="B65" s="47"/>
      <c r="C65" s="127"/>
      <c r="D65" s="127"/>
      <c r="E65" s="47"/>
      <c r="G65" s="47"/>
      <c r="I65" s="47"/>
    </row>
    <row r="66" spans="1:9" s="40" customFormat="1" ht="12">
      <c r="A66" s="147"/>
      <c r="B66" s="47"/>
      <c r="C66" s="127"/>
      <c r="D66" s="127"/>
      <c r="E66" s="47"/>
      <c r="G66" s="47"/>
      <c r="I66" s="47"/>
    </row>
    <row r="67" spans="1:9" s="40" customFormat="1" ht="12">
      <c r="A67" s="147"/>
      <c r="B67" s="47"/>
      <c r="C67" s="127"/>
      <c r="D67" s="127"/>
      <c r="E67" s="47"/>
      <c r="G67" s="47"/>
      <c r="I67" s="47"/>
    </row>
    <row r="68" spans="1:9" s="40" customFormat="1" ht="12">
      <c r="A68" s="147"/>
      <c r="B68" s="47"/>
      <c r="C68" s="127"/>
      <c r="D68" s="127"/>
      <c r="E68" s="47"/>
      <c r="G68" s="47"/>
      <c r="I68" s="47"/>
    </row>
    <row r="69" spans="1:9" s="40" customFormat="1" ht="12">
      <c r="A69" s="147"/>
      <c r="B69" s="47"/>
      <c r="C69" s="127"/>
      <c r="D69" s="127"/>
      <c r="E69" s="47"/>
      <c r="G69" s="47"/>
      <c r="I69" s="47"/>
    </row>
    <row r="70" spans="1:9" s="40" customFormat="1" ht="12">
      <c r="A70" s="147"/>
      <c r="B70" s="47"/>
      <c r="C70" s="127"/>
      <c r="D70" s="127"/>
      <c r="E70" s="47"/>
      <c r="G70" s="47"/>
      <c r="I70" s="47"/>
    </row>
    <row r="71" spans="1:9" s="40" customFormat="1" ht="12">
      <c r="A71" s="147"/>
      <c r="B71" s="47"/>
      <c r="C71" s="127"/>
      <c r="D71" s="127"/>
      <c r="E71" s="47"/>
      <c r="G71" s="47"/>
      <c r="I71" s="47"/>
    </row>
    <row r="72" spans="1:9" s="40" customFormat="1" ht="12">
      <c r="A72" s="147"/>
      <c r="B72" s="47"/>
      <c r="C72" s="127"/>
      <c r="D72" s="127"/>
      <c r="E72" s="47"/>
      <c r="G72" s="47"/>
      <c r="I72" s="47"/>
    </row>
    <row r="73" spans="1:9" s="40" customFormat="1" ht="12">
      <c r="A73" s="147"/>
      <c r="B73" s="47"/>
      <c r="C73" s="127"/>
      <c r="D73" s="127"/>
      <c r="E73" s="47"/>
      <c r="G73" s="47"/>
      <c r="I73" s="47"/>
    </row>
    <row r="74" spans="1:9" s="40" customFormat="1" ht="12">
      <c r="A74" s="147"/>
      <c r="B74" s="47"/>
      <c r="C74" s="127"/>
      <c r="D74" s="127"/>
      <c r="E74" s="47"/>
      <c r="G74" s="47"/>
      <c r="I74" s="47"/>
    </row>
    <row r="75" spans="1:9" s="40" customFormat="1" ht="12">
      <c r="A75" s="147"/>
      <c r="B75" s="47"/>
      <c r="C75" s="127"/>
      <c r="D75" s="127"/>
      <c r="E75" s="47"/>
      <c r="G75" s="47"/>
      <c r="I75" s="47"/>
    </row>
    <row r="76" spans="1:9" s="40" customFormat="1" ht="12">
      <c r="A76" s="147"/>
      <c r="B76" s="47"/>
      <c r="C76" s="127"/>
      <c r="D76" s="127"/>
      <c r="E76" s="47"/>
      <c r="G76" s="47"/>
      <c r="I76" s="47"/>
    </row>
    <row r="77" spans="1:9" s="40" customFormat="1" ht="12">
      <c r="A77" s="147"/>
      <c r="B77" s="47"/>
      <c r="C77" s="127"/>
      <c r="D77" s="127"/>
      <c r="E77" s="47"/>
      <c r="G77" s="47"/>
      <c r="I77" s="47"/>
    </row>
    <row r="78" spans="1:9" s="40" customFormat="1" ht="12">
      <c r="A78" s="147"/>
      <c r="B78" s="47"/>
      <c r="C78" s="127"/>
      <c r="D78" s="127"/>
      <c r="E78" s="47"/>
      <c r="G78" s="47"/>
      <c r="I78" s="47"/>
    </row>
    <row r="79" spans="1:9" s="40" customFormat="1" ht="12">
      <c r="A79" s="147"/>
      <c r="B79" s="47"/>
      <c r="C79" s="127"/>
      <c r="D79" s="127"/>
      <c r="E79" s="47"/>
      <c r="G79" s="47"/>
      <c r="I79" s="47"/>
    </row>
    <row r="80" spans="1:9" s="40" customFormat="1" ht="12">
      <c r="A80" s="147"/>
      <c r="B80" s="47"/>
      <c r="C80" s="127"/>
      <c r="D80" s="127"/>
      <c r="E80" s="47"/>
      <c r="G80" s="47"/>
      <c r="I80" s="47"/>
    </row>
    <row r="81" spans="1:9" s="40" customFormat="1" ht="12">
      <c r="A81" s="147"/>
      <c r="B81" s="47"/>
      <c r="C81" s="127"/>
      <c r="D81" s="127"/>
      <c r="E81" s="47"/>
      <c r="G81" s="47"/>
      <c r="I81" s="47"/>
    </row>
    <row r="82" spans="1:9" s="40" customFormat="1" ht="12">
      <c r="A82" s="147"/>
      <c r="B82" s="47"/>
      <c r="C82" s="127"/>
      <c r="D82" s="127"/>
      <c r="E82" s="47"/>
      <c r="G82" s="47"/>
      <c r="I82" s="47"/>
    </row>
    <row r="83" spans="1:9" s="40" customFormat="1" ht="12">
      <c r="A83" s="147"/>
      <c r="B83" s="47"/>
      <c r="C83" s="127"/>
      <c r="D83" s="127"/>
      <c r="E83" s="47"/>
      <c r="G83" s="47"/>
      <c r="I83" s="47"/>
    </row>
    <row r="84" spans="1:9" s="40" customFormat="1" ht="12">
      <c r="A84" s="147"/>
      <c r="B84" s="47"/>
      <c r="C84" s="127"/>
      <c r="D84" s="127"/>
      <c r="E84" s="47"/>
      <c r="G84" s="47"/>
      <c r="I84" s="47"/>
    </row>
    <row r="85" spans="1:9" s="40" customFormat="1" ht="12">
      <c r="A85" s="147"/>
      <c r="B85" s="47"/>
      <c r="C85" s="127"/>
      <c r="D85" s="127"/>
      <c r="E85" s="47"/>
      <c r="G85" s="47"/>
      <c r="I85" s="47"/>
    </row>
    <row r="86" spans="1:9" s="40" customFormat="1" ht="12">
      <c r="A86" s="147"/>
      <c r="B86" s="47"/>
      <c r="C86" s="127"/>
      <c r="D86" s="127"/>
      <c r="E86" s="47"/>
      <c r="G86" s="47"/>
      <c r="I86" s="47"/>
    </row>
    <row r="87" spans="1:9" s="40" customFormat="1" ht="12">
      <c r="A87" s="147"/>
      <c r="B87" s="47"/>
      <c r="C87" s="127"/>
      <c r="D87" s="127"/>
      <c r="E87" s="47"/>
      <c r="G87" s="47"/>
      <c r="I87" s="47"/>
    </row>
    <row r="88" spans="1:9" s="40" customFormat="1" ht="12">
      <c r="A88" s="147"/>
      <c r="B88" s="47"/>
      <c r="C88" s="127"/>
      <c r="D88" s="127"/>
      <c r="E88" s="47"/>
      <c r="G88" s="47"/>
      <c r="I88" s="47"/>
    </row>
    <row r="89" spans="1:9" s="40" customFormat="1" ht="12">
      <c r="A89" s="147"/>
      <c r="B89" s="47"/>
      <c r="C89" s="127"/>
      <c r="D89" s="127"/>
      <c r="E89" s="47"/>
      <c r="G89" s="47"/>
      <c r="I89" s="47"/>
    </row>
    <row r="90" spans="1:9" s="40" customFormat="1" ht="12">
      <c r="A90" s="147"/>
      <c r="B90" s="47"/>
      <c r="C90" s="127"/>
      <c r="D90" s="127"/>
      <c r="E90" s="47"/>
      <c r="G90" s="47"/>
      <c r="I90" s="47"/>
    </row>
    <row r="91" spans="1:9" s="40" customFormat="1" ht="12">
      <c r="A91" s="147"/>
      <c r="B91" s="47"/>
      <c r="C91" s="127"/>
      <c r="D91" s="127"/>
      <c r="E91" s="47"/>
      <c r="G91" s="47"/>
      <c r="I91" s="47"/>
    </row>
    <row r="92" spans="1:9" s="40" customFormat="1" ht="12">
      <c r="A92" s="147"/>
      <c r="B92" s="47"/>
      <c r="C92" s="127"/>
      <c r="D92" s="127"/>
      <c r="E92" s="47"/>
      <c r="G92" s="47"/>
      <c r="I92" s="47"/>
    </row>
    <row r="93" spans="1:9" s="40" customFormat="1" ht="12">
      <c r="A93" s="147"/>
      <c r="B93" s="47"/>
      <c r="C93" s="127"/>
      <c r="D93" s="127"/>
      <c r="E93" s="47"/>
      <c r="G93" s="47"/>
      <c r="I93" s="47"/>
    </row>
    <row r="94" spans="1:9" s="40" customFormat="1" ht="12">
      <c r="A94" s="147"/>
      <c r="B94" s="47"/>
      <c r="C94" s="127"/>
      <c r="D94" s="127"/>
      <c r="E94" s="47"/>
      <c r="G94" s="47"/>
      <c r="I94" s="47"/>
    </row>
    <row r="95" spans="1:9" s="40" customFormat="1" ht="12">
      <c r="A95" s="147"/>
      <c r="B95" s="47"/>
      <c r="C95" s="127"/>
      <c r="D95" s="127"/>
      <c r="E95" s="47"/>
      <c r="G95" s="47"/>
      <c r="I95" s="47"/>
    </row>
    <row r="96" spans="1:9" s="40" customFormat="1" ht="12">
      <c r="A96" s="147"/>
      <c r="B96" s="47"/>
      <c r="C96" s="127"/>
      <c r="D96" s="127"/>
      <c r="E96" s="47"/>
      <c r="G96" s="47"/>
      <c r="I96" s="47"/>
    </row>
    <row r="97" spans="1:9" s="40" customFormat="1" ht="12">
      <c r="A97" s="147"/>
      <c r="B97" s="47"/>
      <c r="C97" s="127"/>
      <c r="D97" s="127"/>
      <c r="E97" s="47"/>
      <c r="G97" s="47"/>
      <c r="I97" s="47"/>
    </row>
    <row r="98" spans="1:9" s="40" customFormat="1" ht="12">
      <c r="A98" s="147"/>
      <c r="B98" s="47"/>
      <c r="C98" s="127"/>
      <c r="D98" s="127"/>
      <c r="E98" s="47"/>
      <c r="G98" s="47"/>
      <c r="I98" s="47"/>
    </row>
    <row r="99" spans="1:9" s="40" customFormat="1" ht="12">
      <c r="A99" s="147"/>
      <c r="B99" s="47"/>
      <c r="C99" s="127"/>
      <c r="D99" s="127"/>
      <c r="E99" s="47"/>
      <c r="G99" s="47"/>
      <c r="I99" s="47"/>
    </row>
    <row r="100" spans="1:9" s="40" customFormat="1" ht="12">
      <c r="A100" s="147"/>
      <c r="B100" s="47"/>
      <c r="C100" s="127"/>
      <c r="D100" s="127"/>
      <c r="E100" s="47"/>
      <c r="G100" s="47"/>
      <c r="I100" s="47"/>
    </row>
    <row r="101" spans="1:9" s="40" customFormat="1" ht="12">
      <c r="A101" s="147"/>
      <c r="B101" s="47"/>
      <c r="C101" s="127"/>
      <c r="D101" s="127"/>
      <c r="E101" s="47"/>
      <c r="G101" s="47"/>
      <c r="I101" s="47"/>
    </row>
    <row r="102" spans="1:9" s="40" customFormat="1" ht="12">
      <c r="A102" s="147"/>
      <c r="B102" s="47"/>
      <c r="C102" s="127"/>
      <c r="D102" s="127"/>
      <c r="E102" s="47"/>
      <c r="G102" s="47"/>
      <c r="I102" s="47"/>
    </row>
    <row r="103" spans="1:9" s="40" customFormat="1" ht="12">
      <c r="A103" s="147"/>
      <c r="B103" s="47"/>
      <c r="C103" s="127"/>
      <c r="D103" s="127"/>
      <c r="E103" s="47"/>
      <c r="G103" s="47"/>
      <c r="I103" s="47"/>
    </row>
    <row r="104" spans="1:9" s="40" customFormat="1" ht="12">
      <c r="A104" s="147"/>
      <c r="B104" s="47"/>
      <c r="C104" s="127"/>
      <c r="D104" s="127"/>
      <c r="E104" s="47"/>
      <c r="G104" s="47"/>
      <c r="I104" s="47"/>
    </row>
    <row r="105" spans="1:9" s="40" customFormat="1" ht="12">
      <c r="A105" s="147"/>
      <c r="B105" s="47"/>
      <c r="C105" s="127"/>
      <c r="D105" s="127"/>
      <c r="E105" s="47"/>
      <c r="G105" s="47"/>
      <c r="I105" s="47"/>
    </row>
    <row r="106" spans="1:9" s="40" customFormat="1" ht="12">
      <c r="A106" s="147"/>
      <c r="B106" s="47"/>
      <c r="C106" s="127"/>
      <c r="D106" s="127"/>
      <c r="E106" s="47"/>
      <c r="G106" s="47"/>
      <c r="I106" s="47"/>
    </row>
    <row r="107" spans="1:9" s="40" customFormat="1" ht="12">
      <c r="A107" s="147"/>
      <c r="B107" s="47"/>
      <c r="C107" s="127"/>
      <c r="D107" s="127"/>
      <c r="E107" s="47"/>
      <c r="G107" s="47"/>
      <c r="I107" s="47"/>
    </row>
    <row r="108" spans="1:9" s="40" customFormat="1" ht="12">
      <c r="A108" s="147"/>
      <c r="B108" s="47"/>
      <c r="C108" s="127"/>
      <c r="D108" s="127"/>
      <c r="E108" s="47"/>
      <c r="G108" s="47"/>
      <c r="I108" s="47"/>
    </row>
    <row r="109" spans="1:9" s="40" customFormat="1" ht="12">
      <c r="A109" s="147"/>
      <c r="B109" s="47"/>
      <c r="C109" s="127"/>
      <c r="D109" s="127"/>
      <c r="E109" s="47"/>
      <c r="G109" s="47"/>
      <c r="I109" s="47"/>
    </row>
    <row r="110" spans="1:9" s="40" customFormat="1" ht="12">
      <c r="A110" s="147"/>
      <c r="B110" s="47"/>
      <c r="C110" s="127"/>
      <c r="D110" s="127"/>
      <c r="E110" s="47"/>
      <c r="G110" s="47"/>
      <c r="I110" s="47"/>
    </row>
    <row r="111" spans="1:9" s="40" customFormat="1" ht="12">
      <c r="A111" s="147"/>
      <c r="B111" s="47"/>
      <c r="C111" s="127"/>
      <c r="D111" s="127"/>
      <c r="E111" s="47"/>
      <c r="G111" s="47"/>
      <c r="I111" s="47"/>
    </row>
    <row r="112" spans="1:9" s="40" customFormat="1" ht="12">
      <c r="A112" s="147"/>
      <c r="B112" s="47"/>
      <c r="C112" s="127"/>
      <c r="D112" s="127"/>
      <c r="E112" s="47"/>
      <c r="G112" s="47"/>
      <c r="I112" s="47"/>
    </row>
    <row r="113" spans="1:9" s="40" customFormat="1" ht="12">
      <c r="A113" s="147"/>
      <c r="B113" s="47"/>
      <c r="C113" s="127"/>
      <c r="D113" s="127"/>
      <c r="E113" s="47"/>
      <c r="G113" s="47"/>
      <c r="I113" s="47"/>
    </row>
    <row r="114" spans="1:9" s="40" customFormat="1" ht="12">
      <c r="A114" s="147"/>
      <c r="B114" s="47"/>
      <c r="C114" s="127"/>
      <c r="D114" s="127"/>
      <c r="E114" s="47"/>
      <c r="G114" s="47"/>
      <c r="I114" s="47"/>
    </row>
    <row r="115" spans="1:9" s="40" customFormat="1" ht="12">
      <c r="A115" s="147"/>
      <c r="B115" s="47"/>
      <c r="C115" s="127"/>
      <c r="D115" s="127"/>
      <c r="E115" s="47"/>
      <c r="G115" s="47"/>
      <c r="I115" s="47"/>
    </row>
    <row r="116" spans="1:9" s="40" customFormat="1" ht="12">
      <c r="A116" s="147"/>
      <c r="B116" s="47"/>
      <c r="C116" s="127"/>
      <c r="D116" s="127"/>
      <c r="E116" s="47"/>
      <c r="G116" s="47"/>
      <c r="I116" s="47"/>
    </row>
    <row r="117" spans="1:9" s="40" customFormat="1" ht="12">
      <c r="A117" s="147"/>
      <c r="B117" s="47"/>
      <c r="C117" s="127"/>
      <c r="D117" s="127"/>
      <c r="E117" s="47"/>
      <c r="G117" s="47"/>
      <c r="I117" s="47"/>
    </row>
    <row r="118" spans="1:9" s="40" customFormat="1" ht="12">
      <c r="A118" s="147"/>
      <c r="B118" s="47"/>
      <c r="C118" s="127"/>
      <c r="D118" s="127"/>
      <c r="E118" s="47"/>
      <c r="G118" s="47"/>
      <c r="I118" s="47"/>
    </row>
    <row r="119" spans="1:9" s="40" customFormat="1" ht="12">
      <c r="A119" s="147"/>
      <c r="B119" s="47"/>
      <c r="C119" s="127"/>
      <c r="D119" s="127"/>
      <c r="E119" s="47"/>
      <c r="G119" s="47"/>
      <c r="I119" s="47"/>
    </row>
    <row r="120" spans="1:9" s="40" customFormat="1" ht="12">
      <c r="A120" s="147"/>
      <c r="B120" s="47"/>
      <c r="C120" s="127"/>
      <c r="D120" s="127"/>
      <c r="E120" s="47"/>
      <c r="G120" s="47"/>
      <c r="I120" s="47"/>
    </row>
    <row r="121" spans="1:9" s="40" customFormat="1" ht="12">
      <c r="A121" s="147"/>
      <c r="B121" s="47"/>
      <c r="C121" s="127"/>
      <c r="D121" s="127"/>
      <c r="E121" s="47"/>
      <c r="G121" s="47"/>
      <c r="I121" s="47"/>
    </row>
    <row r="122" spans="2:9" ht="12.75">
      <c r="B122" s="3"/>
      <c r="E122" s="3"/>
      <c r="G122" s="3"/>
      <c r="I122" s="3"/>
    </row>
    <row r="123" spans="2:9" ht="12.75">
      <c r="B123" s="3"/>
      <c r="E123" s="3"/>
      <c r="G123" s="3"/>
      <c r="I123" s="3"/>
    </row>
    <row r="124" spans="2:9" ht="12.75">
      <c r="B124" s="3"/>
      <c r="E124" s="3"/>
      <c r="G124" s="3"/>
      <c r="I124" s="3"/>
    </row>
    <row r="125" spans="2:9" ht="12.75">
      <c r="B125" s="3"/>
      <c r="E125" s="3"/>
      <c r="G125" s="3"/>
      <c r="I125" s="3"/>
    </row>
    <row r="126" spans="2:9" ht="12.75">
      <c r="B126" s="3"/>
      <c r="E126" s="3"/>
      <c r="G126" s="3"/>
      <c r="I126" s="3"/>
    </row>
    <row r="127" spans="2:9" ht="12.75">
      <c r="B127" s="3"/>
      <c r="E127" s="3"/>
      <c r="G127" s="3"/>
      <c r="I127" s="3"/>
    </row>
    <row r="128" spans="2:9" ht="12.75">
      <c r="B128" s="3"/>
      <c r="E128" s="3"/>
      <c r="G128" s="3"/>
      <c r="I128" s="3"/>
    </row>
    <row r="129" spans="2:9" ht="12.75">
      <c r="B129" s="3"/>
      <c r="E129" s="3"/>
      <c r="G129" s="3"/>
      <c r="I129" s="3"/>
    </row>
    <row r="130" spans="2:9" ht="12.75">
      <c r="B130" s="3"/>
      <c r="E130" s="3"/>
      <c r="G130" s="3"/>
      <c r="I130" s="3"/>
    </row>
    <row r="131" spans="2:9" ht="12.75">
      <c r="B131" s="3"/>
      <c r="E131" s="3"/>
      <c r="G131" s="3"/>
      <c r="I131" s="3"/>
    </row>
    <row r="132" spans="2:9" ht="12.75">
      <c r="B132" s="3"/>
      <c r="E132" s="3"/>
      <c r="G132" s="3"/>
      <c r="I132" s="3"/>
    </row>
    <row r="133" spans="2:9" ht="12.75">
      <c r="B133" s="3"/>
      <c r="E133" s="3"/>
      <c r="G133" s="3"/>
      <c r="I133" s="3"/>
    </row>
    <row r="134" spans="2:9" ht="12.75">
      <c r="B134" s="3"/>
      <c r="E134" s="3"/>
      <c r="G134" s="3"/>
      <c r="I134" s="3"/>
    </row>
    <row r="135" spans="2:9" ht="12.75">
      <c r="B135" s="3"/>
      <c r="E135" s="3"/>
      <c r="G135" s="3"/>
      <c r="I135" s="3"/>
    </row>
    <row r="136" spans="2:9" ht="12.75">
      <c r="B136" s="3"/>
      <c r="E136" s="3"/>
      <c r="G136" s="3"/>
      <c r="I136" s="3"/>
    </row>
    <row r="137" spans="2:9" ht="12.75">
      <c r="B137" s="3"/>
      <c r="E137" s="3"/>
      <c r="G137" s="3"/>
      <c r="I137" s="3"/>
    </row>
    <row r="138" spans="2:9" ht="12.75">
      <c r="B138" s="3"/>
      <c r="E138" s="3"/>
      <c r="G138" s="3"/>
      <c r="I138" s="3"/>
    </row>
    <row r="139" spans="2:9" ht="12.75">
      <c r="B139" s="3"/>
      <c r="E139" s="3"/>
      <c r="G139" s="3"/>
      <c r="I139" s="3"/>
    </row>
    <row r="140" spans="2:9" ht="12.75">
      <c r="B140" s="3"/>
      <c r="E140" s="3"/>
      <c r="G140" s="3"/>
      <c r="I140" s="3"/>
    </row>
    <row r="141" spans="2:9" ht="12.75">
      <c r="B141" s="3"/>
      <c r="E141" s="3"/>
      <c r="G141" s="3"/>
      <c r="I141" s="3"/>
    </row>
    <row r="142" spans="2:9" ht="12.75">
      <c r="B142" s="3"/>
      <c r="E142" s="3"/>
      <c r="G142" s="3"/>
      <c r="I142" s="3"/>
    </row>
    <row r="143" spans="2:9" ht="12.75">
      <c r="B143" s="3"/>
      <c r="E143" s="3"/>
      <c r="G143" s="3"/>
      <c r="I143" s="3"/>
    </row>
    <row r="144" spans="2:9" ht="12.75">
      <c r="B144" s="3"/>
      <c r="E144" s="3"/>
      <c r="G144" s="3"/>
      <c r="I144" s="3"/>
    </row>
    <row r="145" spans="2:9" ht="12.75">
      <c r="B145" s="3"/>
      <c r="E145" s="3"/>
      <c r="G145" s="3"/>
      <c r="I145" s="3"/>
    </row>
    <row r="146" spans="2:9" ht="12.75">
      <c r="B146" s="3"/>
      <c r="E146" s="3"/>
      <c r="G146" s="3"/>
      <c r="I146" s="3"/>
    </row>
    <row r="147" spans="2:9" ht="12.75">
      <c r="B147" s="3"/>
      <c r="E147" s="3"/>
      <c r="G147" s="3"/>
      <c r="I147" s="3"/>
    </row>
    <row r="148" spans="2:9" ht="12.75">
      <c r="B148" s="3"/>
      <c r="E148" s="3"/>
      <c r="G148" s="3"/>
      <c r="I148" s="3"/>
    </row>
    <row r="149" spans="2:9" ht="12.75">
      <c r="B149" s="3"/>
      <c r="E149" s="3"/>
      <c r="G149" s="3"/>
      <c r="I149" s="3"/>
    </row>
    <row r="150" spans="2:9" ht="12.75">
      <c r="B150" s="3"/>
      <c r="E150" s="3"/>
      <c r="G150" s="3"/>
      <c r="I150" s="3"/>
    </row>
    <row r="151" spans="2:9" ht="12.75">
      <c r="B151" s="3"/>
      <c r="E151" s="3"/>
      <c r="G151" s="3"/>
      <c r="I151" s="3"/>
    </row>
    <row r="152" spans="2:9" ht="12.75">
      <c r="B152" s="3"/>
      <c r="E152" s="3"/>
      <c r="G152" s="3"/>
      <c r="I152" s="3"/>
    </row>
    <row r="153" spans="2:9" ht="12.75">
      <c r="B153" s="3"/>
      <c r="E153" s="3"/>
      <c r="G153" s="3"/>
      <c r="I153" s="3"/>
    </row>
    <row r="154" spans="2:9" ht="12.75">
      <c r="B154" s="3"/>
      <c r="E154" s="3"/>
      <c r="G154" s="3"/>
      <c r="I154" s="3"/>
    </row>
    <row r="155" ht="12.75">
      <c r="E155" s="3"/>
    </row>
    <row r="156" ht="12.75">
      <c r="E156" s="3"/>
    </row>
    <row r="157" ht="12.75">
      <c r="E157" s="3"/>
    </row>
    <row r="158" ht="12.75">
      <c r="E158" s="3"/>
    </row>
    <row r="159" ht="12.75">
      <c r="E159" s="3"/>
    </row>
    <row r="160" ht="12.75">
      <c r="E160" s="3"/>
    </row>
    <row r="161" ht="12.75">
      <c r="E161" s="3"/>
    </row>
    <row r="162" ht="12.75">
      <c r="E162" s="3"/>
    </row>
    <row r="163" ht="12.75">
      <c r="E163" s="3"/>
    </row>
    <row r="164" ht="12.75">
      <c r="E164" s="3"/>
    </row>
    <row r="165" ht="12.75">
      <c r="E165" s="3"/>
    </row>
    <row r="166" ht="12.75">
      <c r="E166" s="3"/>
    </row>
    <row r="167" ht="12.75">
      <c r="E167" s="3"/>
    </row>
    <row r="168" ht="12.75">
      <c r="E168" s="3"/>
    </row>
    <row r="169" ht="12.75">
      <c r="E169" s="3"/>
    </row>
    <row r="170" ht="12.75">
      <c r="E170" s="3"/>
    </row>
    <row r="171" ht="12.75">
      <c r="E171" s="3"/>
    </row>
    <row r="172" ht="12.75">
      <c r="E172" s="3"/>
    </row>
    <row r="173" ht="12.75">
      <c r="E173" s="3"/>
    </row>
    <row r="174" ht="12.75">
      <c r="E174" s="3"/>
    </row>
    <row r="175" ht="12.75">
      <c r="E175" s="3"/>
    </row>
    <row r="176" ht="12.75">
      <c r="E176" s="3"/>
    </row>
    <row r="177" ht="12.75">
      <c r="E177" s="3"/>
    </row>
    <row r="178" ht="12.75">
      <c r="E178" s="3"/>
    </row>
    <row r="179" ht="12.75">
      <c r="E179" s="3"/>
    </row>
    <row r="180" ht="12.75">
      <c r="E180" s="3"/>
    </row>
    <row r="181" ht="12.75">
      <c r="E181" s="3"/>
    </row>
    <row r="182" ht="12.75">
      <c r="E182" s="3"/>
    </row>
    <row r="183" ht="12.75">
      <c r="E183" s="3"/>
    </row>
    <row r="184" ht="12.75">
      <c r="E184" s="3"/>
    </row>
    <row r="185" ht="12.75">
      <c r="E185" s="3"/>
    </row>
    <row r="186" ht="12.75">
      <c r="E186" s="3"/>
    </row>
    <row r="187" ht="12.75">
      <c r="E187" s="3"/>
    </row>
    <row r="188" ht="12.75">
      <c r="E188" s="3"/>
    </row>
    <row r="189" ht="12.75">
      <c r="E189" s="3"/>
    </row>
    <row r="190" ht="12.75">
      <c r="E190" s="3"/>
    </row>
  </sheetData>
  <sheetProtection/>
  <mergeCells count="4">
    <mergeCell ref="D1:J1"/>
    <mergeCell ref="C15:D15"/>
    <mergeCell ref="C13:D13"/>
    <mergeCell ref="C61:D61"/>
  </mergeCells>
  <printOptions/>
  <pageMargins left="0.5" right="0.5" top="0.5" bottom="0.5" header="0.25" footer="0.25"/>
  <pageSetup horizontalDpi="600" verticalDpi="600" orientation="portrait" scale="95" r:id="rId1"/>
  <headerFooter alignWithMargins="0">
    <oddFooter>&amp;L&amp;8California Department of Insurance&amp;C&amp;8CATI-R3.1:  Page &amp;P  of  &amp;N&amp;R&amp;8January 2012</oddFooter>
  </headerFooter>
  <rowBreaks count="1" manualBreakCount="1">
    <brk id="6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90"/>
  <sheetViews>
    <sheetView showGridLines="0" workbookViewId="0" topLeftCell="A1">
      <selection activeCell="K9" sqref="K9"/>
    </sheetView>
  </sheetViews>
  <sheetFormatPr defaultColWidth="9.140625" defaultRowHeight="12.75"/>
  <cols>
    <col min="1" max="1" width="3.57421875" style="36" customWidth="1"/>
    <col min="2" max="2" width="0.85546875" style="0" customWidth="1"/>
    <col min="3" max="4" width="12.57421875" style="126" customWidth="1"/>
    <col min="5" max="5" width="0.85546875" style="0" customWidth="1"/>
    <col min="6" max="6" width="20.57421875" style="0" customWidth="1"/>
    <col min="7" max="7" width="1.421875" style="0" customWidth="1"/>
    <col min="8" max="8" width="20.57421875" style="0" customWidth="1"/>
    <col min="9" max="9" width="0.85546875" style="0" customWidth="1"/>
    <col min="10" max="10" width="23.57421875" style="0" customWidth="1"/>
    <col min="11" max="11" width="9.57421875" style="0" customWidth="1"/>
  </cols>
  <sheetData>
    <row r="1" spans="1:11" s="1" customFormat="1" ht="15.75">
      <c r="A1" s="37" t="s">
        <v>365</v>
      </c>
      <c r="C1" s="125"/>
      <c r="D1" s="980" t="s">
        <v>64</v>
      </c>
      <c r="E1" s="980"/>
      <c r="F1" s="980"/>
      <c r="G1" s="980"/>
      <c r="H1" s="980"/>
      <c r="I1" s="980"/>
      <c r="J1" s="980"/>
      <c r="K1" s="156"/>
    </row>
    <row r="2" spans="1:11" s="1" customFormat="1" ht="12.75">
      <c r="A2" s="37" t="s">
        <v>471</v>
      </c>
      <c r="B2"/>
      <c r="C2"/>
      <c r="D2"/>
      <c r="E2"/>
      <c r="F2"/>
      <c r="G2"/>
      <c r="H2"/>
      <c r="I2"/>
      <c r="J2"/>
      <c r="K2"/>
    </row>
    <row r="3" spans="1:11" s="1" customFormat="1" ht="6.75" customHeight="1">
      <c r="A3" s="36"/>
      <c r="B3"/>
      <c r="C3"/>
      <c r="D3"/>
      <c r="E3"/>
      <c r="F3" s="216"/>
      <c r="G3" s="216"/>
      <c r="H3" s="216"/>
      <c r="I3" s="216"/>
      <c r="J3" s="216"/>
      <c r="K3" s="216"/>
    </row>
    <row r="4" spans="1:10" s="145" customFormat="1" ht="12">
      <c r="A4" s="147" t="s">
        <v>41</v>
      </c>
      <c r="B4" s="40"/>
      <c r="D4" s="794">
        <f>+SignaturePage!$A$6</f>
        <v>0</v>
      </c>
      <c r="E4" s="794"/>
      <c r="F4" s="796"/>
      <c r="G4" s="151"/>
      <c r="H4" s="146" t="s">
        <v>43</v>
      </c>
      <c r="J4" s="124">
        <f>+SignaturePage!$J$6</f>
        <v>0</v>
      </c>
    </row>
    <row r="5" spans="1:11" s="40" customFormat="1" ht="9" customHeight="1">
      <c r="A5" s="147"/>
      <c r="C5" s="127"/>
      <c r="D5"/>
      <c r="G5" s="93"/>
      <c r="J5" s="164"/>
      <c r="K5"/>
    </row>
    <row r="6" spans="1:11" s="145" customFormat="1" ht="12.75">
      <c r="A6" s="147" t="s">
        <v>42</v>
      </c>
      <c r="B6" s="147"/>
      <c r="D6" s="794">
        <f>+SignaturePage!$A$9</f>
        <v>0</v>
      </c>
      <c r="E6" s="794"/>
      <c r="F6" s="796"/>
      <c r="G6" s="151"/>
      <c r="H6" s="148" t="s">
        <v>44</v>
      </c>
      <c r="J6" s="144">
        <f>+SignaturePage!$J$9</f>
        <v>0</v>
      </c>
      <c r="K6"/>
    </row>
    <row r="7" spans="1:11" s="149" customFormat="1" ht="12.75">
      <c r="A7" s="299"/>
      <c r="B7" s="299"/>
      <c r="D7" s="300"/>
      <c r="E7" s="300"/>
      <c r="F7" s="151"/>
      <c r="G7" s="151"/>
      <c r="H7" s="452"/>
      <c r="J7" s="452"/>
      <c r="K7" s="34"/>
    </row>
    <row r="8" spans="1:12" s="149" customFormat="1" ht="7.5" customHeight="1">
      <c r="A8" s="258"/>
      <c r="C8" s="150"/>
      <c r="D8" s="150"/>
      <c r="F8" s="151"/>
      <c r="G8" s="151"/>
      <c r="H8" s="151"/>
      <c r="I8" s="151"/>
      <c r="J8" s="151"/>
      <c r="K8"/>
      <c r="L8" s="40"/>
    </row>
    <row r="9" spans="1:12" s="149" customFormat="1" ht="7.5" customHeight="1" thickBot="1">
      <c r="A9" s="258"/>
      <c r="C9" s="150"/>
      <c r="D9" s="150"/>
      <c r="F9" s="151"/>
      <c r="G9" s="151"/>
      <c r="H9" s="151"/>
      <c r="I9" s="151"/>
      <c r="J9" s="151"/>
      <c r="K9"/>
      <c r="L9" s="40"/>
    </row>
    <row r="10" spans="1:12" s="171" customFormat="1" ht="17.25" customHeight="1" thickBot="1">
      <c r="A10" s="339"/>
      <c r="B10" s="167"/>
      <c r="C10" s="450" t="s">
        <v>65</v>
      </c>
      <c r="D10" s="341"/>
      <c r="E10" s="166"/>
      <c r="F10" s="451" t="s">
        <v>73</v>
      </c>
      <c r="G10" s="168"/>
      <c r="H10" s="168" t="s">
        <v>244</v>
      </c>
      <c r="I10" s="169"/>
      <c r="J10" s="169"/>
      <c r="K10"/>
      <c r="L10" s="170"/>
    </row>
    <row r="11" spans="1:12" s="171" customFormat="1" ht="6" customHeight="1">
      <c r="A11" s="453"/>
      <c r="B11" s="454"/>
      <c r="C11" s="455"/>
      <c r="D11" s="456"/>
      <c r="E11" s="457"/>
      <c r="F11" s="458"/>
      <c r="G11" s="459"/>
      <c r="H11" s="459"/>
      <c r="I11" s="243"/>
      <c r="J11" s="243"/>
      <c r="K11"/>
      <c r="L11" s="170"/>
    </row>
    <row r="12" spans="1:10" s="40" customFormat="1" ht="13.5" customHeight="1">
      <c r="A12" s="357"/>
      <c r="B12" s="357"/>
      <c r="C12" s="362"/>
      <c r="D12" s="362"/>
      <c r="E12" s="449"/>
      <c r="F12" s="337" t="s">
        <v>173</v>
      </c>
      <c r="G12" s="47"/>
      <c r="H12" s="337" t="s">
        <v>174</v>
      </c>
      <c r="I12" s="47"/>
      <c r="J12" s="337" t="s">
        <v>175</v>
      </c>
    </row>
    <row r="13" spans="1:10" s="40" customFormat="1" ht="16.5" customHeight="1">
      <c r="A13" s="357"/>
      <c r="B13" s="357"/>
      <c r="C13" s="982" t="s">
        <v>66</v>
      </c>
      <c r="D13" s="982"/>
      <c r="E13" s="361"/>
      <c r="F13" s="215" t="s">
        <v>67</v>
      </c>
      <c r="G13" s="165"/>
      <c r="H13" s="215" t="s">
        <v>250</v>
      </c>
      <c r="I13" s="165"/>
      <c r="J13" s="338" t="s">
        <v>216</v>
      </c>
    </row>
    <row r="14" spans="3:10" s="47" customFormat="1" ht="4.5" customHeight="1">
      <c r="C14" s="460"/>
      <c r="D14" s="460"/>
      <c r="E14" s="461"/>
      <c r="F14" s="463"/>
      <c r="G14" s="464"/>
      <c r="H14" s="463"/>
      <c r="I14" s="464"/>
      <c r="J14" s="465"/>
    </row>
    <row r="15" spans="1:10" s="40" customFormat="1" ht="15" customHeight="1">
      <c r="A15" s="466">
        <v>1</v>
      </c>
      <c r="B15" s="47"/>
      <c r="C15" s="981" t="s">
        <v>246</v>
      </c>
      <c r="D15" s="981"/>
      <c r="E15" s="47"/>
      <c r="F15" s="326"/>
      <c r="G15" s="120"/>
      <c r="H15" s="326"/>
      <c r="I15" s="47"/>
      <c r="J15" s="358">
        <f aca="true" t="shared" si="0" ref="J15:J34">IF(F15=0,0,H15/F15)</f>
        <v>0</v>
      </c>
    </row>
    <row r="16" spans="1:10" s="40" customFormat="1" ht="15" customHeight="1">
      <c r="A16" s="467">
        <v>2</v>
      </c>
      <c r="B16" s="47"/>
      <c r="C16" s="154">
        <v>50001</v>
      </c>
      <c r="D16" s="155">
        <v>75000</v>
      </c>
      <c r="E16" s="47"/>
      <c r="F16" s="327"/>
      <c r="G16" s="120"/>
      <c r="H16" s="327"/>
      <c r="I16" s="47"/>
      <c r="J16" s="359">
        <f t="shared" si="0"/>
        <v>0</v>
      </c>
    </row>
    <row r="17" spans="1:10" s="40" customFormat="1" ht="15" customHeight="1">
      <c r="A17" s="467">
        <v>3</v>
      </c>
      <c r="B17" s="47"/>
      <c r="C17" s="155">
        <v>75001</v>
      </c>
      <c r="D17" s="155">
        <v>100000</v>
      </c>
      <c r="E17" s="47"/>
      <c r="F17" s="327"/>
      <c r="G17" s="120"/>
      <c r="H17" s="327"/>
      <c r="I17" s="47"/>
      <c r="J17" s="359">
        <f t="shared" si="0"/>
        <v>0</v>
      </c>
    </row>
    <row r="18" spans="1:10" s="40" customFormat="1" ht="15" customHeight="1">
      <c r="A18" s="467">
        <v>4</v>
      </c>
      <c r="B18" s="47"/>
      <c r="C18" s="155">
        <v>100001</v>
      </c>
      <c r="D18" s="155">
        <v>125000</v>
      </c>
      <c r="E18" s="47"/>
      <c r="F18" s="327"/>
      <c r="G18" s="120"/>
      <c r="H18" s="327"/>
      <c r="I18" s="47"/>
      <c r="J18" s="359">
        <f t="shared" si="0"/>
        <v>0</v>
      </c>
    </row>
    <row r="19" spans="1:10" s="40" customFormat="1" ht="15" customHeight="1">
      <c r="A19" s="467">
        <v>5</v>
      </c>
      <c r="B19" s="47"/>
      <c r="C19" s="155">
        <v>125001</v>
      </c>
      <c r="D19" s="155">
        <v>150000</v>
      </c>
      <c r="E19" s="47"/>
      <c r="F19" s="327"/>
      <c r="G19" s="120"/>
      <c r="H19" s="327"/>
      <c r="I19" s="47"/>
      <c r="J19" s="359">
        <f t="shared" si="0"/>
        <v>0</v>
      </c>
    </row>
    <row r="20" spans="1:10" s="40" customFormat="1" ht="15" customHeight="1">
      <c r="A20" s="467">
        <v>6</v>
      </c>
      <c r="B20" s="47"/>
      <c r="C20" s="155">
        <v>150001</v>
      </c>
      <c r="D20" s="155">
        <v>175000</v>
      </c>
      <c r="E20" s="47"/>
      <c r="F20" s="327"/>
      <c r="G20" s="120"/>
      <c r="H20" s="327"/>
      <c r="I20" s="47"/>
      <c r="J20" s="359">
        <f t="shared" si="0"/>
        <v>0</v>
      </c>
    </row>
    <row r="21" spans="1:10" s="40" customFormat="1" ht="15" customHeight="1">
      <c r="A21" s="467">
        <v>7</v>
      </c>
      <c r="B21" s="47"/>
      <c r="C21" s="155">
        <v>175001</v>
      </c>
      <c r="D21" s="155">
        <v>200000</v>
      </c>
      <c r="E21" s="47"/>
      <c r="F21" s="327"/>
      <c r="G21" s="120"/>
      <c r="H21" s="327"/>
      <c r="I21" s="47"/>
      <c r="J21" s="359">
        <f t="shared" si="0"/>
        <v>0</v>
      </c>
    </row>
    <row r="22" spans="1:10" s="40" customFormat="1" ht="15" customHeight="1">
      <c r="A22" s="467">
        <v>8</v>
      </c>
      <c r="B22" s="47"/>
      <c r="C22" s="155">
        <v>200001</v>
      </c>
      <c r="D22" s="155">
        <v>225000</v>
      </c>
      <c r="E22" s="47"/>
      <c r="F22" s="327"/>
      <c r="G22" s="120"/>
      <c r="H22" s="327"/>
      <c r="I22" s="47"/>
      <c r="J22" s="359">
        <f t="shared" si="0"/>
        <v>0</v>
      </c>
    </row>
    <row r="23" spans="1:10" s="40" customFormat="1" ht="15" customHeight="1">
      <c r="A23" s="467">
        <v>9</v>
      </c>
      <c r="B23" s="47"/>
      <c r="C23" s="155">
        <v>225001</v>
      </c>
      <c r="D23" s="155">
        <v>250000</v>
      </c>
      <c r="E23" s="47"/>
      <c r="F23" s="327"/>
      <c r="G23" s="120"/>
      <c r="H23" s="327"/>
      <c r="I23" s="47"/>
      <c r="J23" s="359">
        <f t="shared" si="0"/>
        <v>0</v>
      </c>
    </row>
    <row r="24" spans="1:10" s="40" customFormat="1" ht="15" customHeight="1">
      <c r="A24" s="467">
        <v>10</v>
      </c>
      <c r="B24" s="47"/>
      <c r="C24" s="155">
        <v>250001</v>
      </c>
      <c r="D24" s="155">
        <v>275000</v>
      </c>
      <c r="E24" s="47"/>
      <c r="F24" s="327"/>
      <c r="G24" s="120"/>
      <c r="H24" s="327"/>
      <c r="I24" s="47"/>
      <c r="J24" s="359">
        <f t="shared" si="0"/>
        <v>0</v>
      </c>
    </row>
    <row r="25" spans="1:10" s="40" customFormat="1" ht="15" customHeight="1">
      <c r="A25" s="467">
        <v>11</v>
      </c>
      <c r="B25" s="47"/>
      <c r="C25" s="155">
        <v>275001</v>
      </c>
      <c r="D25" s="155">
        <v>300000</v>
      </c>
      <c r="E25" s="47"/>
      <c r="F25" s="327"/>
      <c r="G25" s="120"/>
      <c r="H25" s="327"/>
      <c r="I25" s="47"/>
      <c r="J25" s="359">
        <f t="shared" si="0"/>
        <v>0</v>
      </c>
    </row>
    <row r="26" spans="1:10" s="40" customFormat="1" ht="15" customHeight="1">
      <c r="A26" s="467">
        <v>12</v>
      </c>
      <c r="B26" s="47"/>
      <c r="C26" s="155">
        <v>300001</v>
      </c>
      <c r="D26" s="155">
        <v>325000</v>
      </c>
      <c r="E26" s="47"/>
      <c r="F26" s="327"/>
      <c r="G26" s="120"/>
      <c r="H26" s="327"/>
      <c r="I26" s="47"/>
      <c r="J26" s="359">
        <f t="shared" si="0"/>
        <v>0</v>
      </c>
    </row>
    <row r="27" spans="1:10" s="40" customFormat="1" ht="15" customHeight="1">
      <c r="A27" s="467">
        <v>13</v>
      </c>
      <c r="B27" s="47"/>
      <c r="C27" s="155">
        <v>325001</v>
      </c>
      <c r="D27" s="155">
        <v>350000</v>
      </c>
      <c r="E27" s="47"/>
      <c r="F27" s="327"/>
      <c r="G27" s="120"/>
      <c r="H27" s="327"/>
      <c r="I27" s="47"/>
      <c r="J27" s="359">
        <f t="shared" si="0"/>
        <v>0</v>
      </c>
    </row>
    <row r="28" spans="1:10" s="40" customFormat="1" ht="15" customHeight="1">
      <c r="A28" s="467">
        <v>14</v>
      </c>
      <c r="B28" s="47"/>
      <c r="C28" s="155">
        <v>350001</v>
      </c>
      <c r="D28" s="155">
        <v>375000</v>
      </c>
      <c r="E28" s="47"/>
      <c r="F28" s="327"/>
      <c r="G28" s="120"/>
      <c r="H28" s="327"/>
      <c r="I28" s="47"/>
      <c r="J28" s="359">
        <f t="shared" si="0"/>
        <v>0</v>
      </c>
    </row>
    <row r="29" spans="1:10" s="40" customFormat="1" ht="15" customHeight="1">
      <c r="A29" s="467">
        <v>15</v>
      </c>
      <c r="B29" s="47"/>
      <c r="C29" s="155">
        <v>375001</v>
      </c>
      <c r="D29" s="155">
        <v>400000</v>
      </c>
      <c r="E29" s="47"/>
      <c r="F29" s="327"/>
      <c r="G29" s="120"/>
      <c r="H29" s="327"/>
      <c r="I29" s="47"/>
      <c r="J29" s="359">
        <f t="shared" si="0"/>
        <v>0</v>
      </c>
    </row>
    <row r="30" spans="1:10" s="40" customFormat="1" ht="15" customHeight="1">
      <c r="A30" s="467">
        <v>16</v>
      </c>
      <c r="B30" s="47"/>
      <c r="C30" s="155">
        <v>400001</v>
      </c>
      <c r="D30" s="155">
        <v>425000</v>
      </c>
      <c r="E30" s="47"/>
      <c r="F30" s="327"/>
      <c r="G30" s="120"/>
      <c r="H30" s="327"/>
      <c r="I30" s="47"/>
      <c r="J30" s="359">
        <f t="shared" si="0"/>
        <v>0</v>
      </c>
    </row>
    <row r="31" spans="1:10" s="40" customFormat="1" ht="15" customHeight="1">
      <c r="A31" s="467">
        <v>17</v>
      </c>
      <c r="B31" s="47"/>
      <c r="C31" s="155">
        <v>425001</v>
      </c>
      <c r="D31" s="155">
        <v>450000</v>
      </c>
      <c r="E31" s="47"/>
      <c r="F31" s="327"/>
      <c r="G31" s="120"/>
      <c r="H31" s="327"/>
      <c r="I31" s="47"/>
      <c r="J31" s="359">
        <f t="shared" si="0"/>
        <v>0</v>
      </c>
    </row>
    <row r="32" spans="1:10" s="40" customFormat="1" ht="15" customHeight="1">
      <c r="A32" s="467">
        <v>18</v>
      </c>
      <c r="B32" s="47"/>
      <c r="C32" s="155">
        <v>450001</v>
      </c>
      <c r="D32" s="155">
        <v>475000</v>
      </c>
      <c r="E32" s="47"/>
      <c r="F32" s="327"/>
      <c r="G32" s="120"/>
      <c r="H32" s="327"/>
      <c r="I32" s="47"/>
      <c r="J32" s="359">
        <f t="shared" si="0"/>
        <v>0</v>
      </c>
    </row>
    <row r="33" spans="1:10" s="40" customFormat="1" ht="15" customHeight="1">
      <c r="A33" s="467">
        <v>19</v>
      </c>
      <c r="B33" s="47"/>
      <c r="C33" s="155">
        <v>475001</v>
      </c>
      <c r="D33" s="155">
        <v>500000</v>
      </c>
      <c r="E33" s="47"/>
      <c r="F33" s="327"/>
      <c r="G33" s="120"/>
      <c r="H33" s="327"/>
      <c r="I33" s="47"/>
      <c r="J33" s="359">
        <f t="shared" si="0"/>
        <v>0</v>
      </c>
    </row>
    <row r="34" spans="1:10" s="40" customFormat="1" ht="15" customHeight="1">
      <c r="A34" s="467">
        <v>20</v>
      </c>
      <c r="B34" s="47"/>
      <c r="C34" s="155">
        <v>500001</v>
      </c>
      <c r="D34" s="155">
        <v>550000</v>
      </c>
      <c r="E34" s="47"/>
      <c r="F34" s="327"/>
      <c r="G34" s="120"/>
      <c r="H34" s="327"/>
      <c r="I34" s="47"/>
      <c r="J34" s="359">
        <f t="shared" si="0"/>
        <v>0</v>
      </c>
    </row>
    <row r="35" spans="1:10" s="40" customFormat="1" ht="4.5" customHeight="1">
      <c r="A35" s="467"/>
      <c r="B35" s="47"/>
      <c r="C35" s="155"/>
      <c r="D35" s="155"/>
      <c r="E35" s="47"/>
      <c r="F35" s="327"/>
      <c r="G35" s="120"/>
      <c r="H35" s="327"/>
      <c r="I35" s="47"/>
      <c r="J35" s="359"/>
    </row>
    <row r="36" spans="1:10" s="40" customFormat="1" ht="15" customHeight="1">
      <c r="A36" s="467">
        <v>21</v>
      </c>
      <c r="B36" s="47"/>
      <c r="C36" s="155">
        <v>550001</v>
      </c>
      <c r="D36" s="155">
        <v>600000</v>
      </c>
      <c r="E36" s="47"/>
      <c r="F36" s="327"/>
      <c r="G36" s="120"/>
      <c r="H36" s="327"/>
      <c r="I36" s="47"/>
      <c r="J36" s="359">
        <f aca="true" t="shared" si="1" ref="J36:J44">IF(F36=0,0,H36/F36)</f>
        <v>0</v>
      </c>
    </row>
    <row r="37" spans="1:10" s="40" customFormat="1" ht="15" customHeight="1">
      <c r="A37" s="467">
        <v>22</v>
      </c>
      <c r="B37" s="47"/>
      <c r="C37" s="155">
        <v>600001</v>
      </c>
      <c r="D37" s="155">
        <v>650000</v>
      </c>
      <c r="E37" s="47"/>
      <c r="F37" s="327"/>
      <c r="G37" s="120"/>
      <c r="H37" s="327"/>
      <c r="I37" s="47"/>
      <c r="J37" s="359">
        <f t="shared" si="1"/>
        <v>0</v>
      </c>
    </row>
    <row r="38" spans="1:10" s="40" customFormat="1" ht="15" customHeight="1">
      <c r="A38" s="467">
        <v>23</v>
      </c>
      <c r="B38" s="47"/>
      <c r="C38" s="155">
        <v>650001</v>
      </c>
      <c r="D38" s="155">
        <v>700000</v>
      </c>
      <c r="E38" s="47"/>
      <c r="F38" s="327"/>
      <c r="G38" s="120"/>
      <c r="H38" s="327"/>
      <c r="I38" s="47"/>
      <c r="J38" s="359">
        <f t="shared" si="1"/>
        <v>0</v>
      </c>
    </row>
    <row r="39" spans="1:10" s="40" customFormat="1" ht="15" customHeight="1">
      <c r="A39" s="467">
        <v>24</v>
      </c>
      <c r="B39" s="47"/>
      <c r="C39" s="155">
        <v>700001</v>
      </c>
      <c r="D39" s="155">
        <v>750000</v>
      </c>
      <c r="E39" s="47"/>
      <c r="F39" s="327"/>
      <c r="G39" s="120"/>
      <c r="H39" s="327"/>
      <c r="I39" s="47"/>
      <c r="J39" s="359">
        <f t="shared" si="1"/>
        <v>0</v>
      </c>
    </row>
    <row r="40" spans="1:10" s="40" customFormat="1" ht="15" customHeight="1">
      <c r="A40" s="467">
        <v>25</v>
      </c>
      <c r="B40" s="47"/>
      <c r="C40" s="155">
        <v>750001</v>
      </c>
      <c r="D40" s="155">
        <v>800000</v>
      </c>
      <c r="E40" s="47"/>
      <c r="F40" s="327"/>
      <c r="G40" s="120"/>
      <c r="H40" s="327"/>
      <c r="I40" s="47"/>
      <c r="J40" s="359">
        <f t="shared" si="1"/>
        <v>0</v>
      </c>
    </row>
    <row r="41" spans="1:10" s="40" customFormat="1" ht="15" customHeight="1">
      <c r="A41" s="467">
        <v>26</v>
      </c>
      <c r="B41" s="47"/>
      <c r="C41" s="155">
        <v>800001</v>
      </c>
      <c r="D41" s="155">
        <v>850000</v>
      </c>
      <c r="E41" s="47"/>
      <c r="F41" s="327"/>
      <c r="G41" s="120"/>
      <c r="H41" s="327"/>
      <c r="I41" s="47"/>
      <c r="J41" s="359">
        <f t="shared" si="1"/>
        <v>0</v>
      </c>
    </row>
    <row r="42" spans="1:10" s="40" customFormat="1" ht="15" customHeight="1">
      <c r="A42" s="467">
        <v>27</v>
      </c>
      <c r="B42" s="47"/>
      <c r="C42" s="155">
        <v>850001</v>
      </c>
      <c r="D42" s="155">
        <v>900000</v>
      </c>
      <c r="E42" s="47"/>
      <c r="F42" s="327"/>
      <c r="G42" s="120"/>
      <c r="H42" s="327"/>
      <c r="I42" s="47"/>
      <c r="J42" s="359">
        <f t="shared" si="1"/>
        <v>0</v>
      </c>
    </row>
    <row r="43" spans="1:10" s="40" customFormat="1" ht="15" customHeight="1">
      <c r="A43" s="467">
        <v>28</v>
      </c>
      <c r="B43" s="47"/>
      <c r="C43" s="155">
        <v>900001</v>
      </c>
      <c r="D43" s="155">
        <v>950000</v>
      </c>
      <c r="E43" s="47"/>
      <c r="F43" s="327"/>
      <c r="G43" s="120"/>
      <c r="H43" s="327"/>
      <c r="I43" s="47"/>
      <c r="J43" s="359">
        <f t="shared" si="1"/>
        <v>0</v>
      </c>
    </row>
    <row r="44" spans="1:10" s="40" customFormat="1" ht="15" customHeight="1">
      <c r="A44" s="467">
        <v>29</v>
      </c>
      <c r="B44" s="47"/>
      <c r="C44" s="155">
        <v>950001</v>
      </c>
      <c r="D44" s="155">
        <v>1000000</v>
      </c>
      <c r="E44" s="47"/>
      <c r="F44" s="327"/>
      <c r="G44" s="120"/>
      <c r="H44" s="327"/>
      <c r="I44" s="47"/>
      <c r="J44" s="359">
        <f t="shared" si="1"/>
        <v>0</v>
      </c>
    </row>
    <row r="45" spans="1:10" s="40" customFormat="1" ht="4.5" customHeight="1">
      <c r="A45" s="467"/>
      <c r="B45" s="47"/>
      <c r="C45" s="155"/>
      <c r="D45" s="155"/>
      <c r="E45" s="47"/>
      <c r="F45" s="327"/>
      <c r="G45" s="120"/>
      <c r="H45" s="327"/>
      <c r="I45" s="47"/>
      <c r="J45" s="359"/>
    </row>
    <row r="46" spans="1:10" s="40" customFormat="1" ht="15" customHeight="1">
      <c r="A46" s="467">
        <v>30</v>
      </c>
      <c r="B46" s="47"/>
      <c r="C46" s="155">
        <v>1000001</v>
      </c>
      <c r="D46" s="155">
        <v>1100000</v>
      </c>
      <c r="E46" s="47"/>
      <c r="F46" s="327"/>
      <c r="G46" s="120"/>
      <c r="H46" s="327"/>
      <c r="I46" s="47"/>
      <c r="J46" s="359">
        <f aca="true" t="shared" si="2" ref="J46:J62">IF(F46=0,0,H46/F46)</f>
        <v>0</v>
      </c>
    </row>
    <row r="47" spans="1:10" s="40" customFormat="1" ht="15" customHeight="1">
      <c r="A47" s="467">
        <v>31</v>
      </c>
      <c r="B47" s="47"/>
      <c r="C47" s="155">
        <v>1100001</v>
      </c>
      <c r="D47" s="155">
        <v>1200000</v>
      </c>
      <c r="E47" s="47"/>
      <c r="F47" s="327"/>
      <c r="G47" s="120"/>
      <c r="H47" s="327"/>
      <c r="I47" s="47"/>
      <c r="J47" s="359">
        <f t="shared" si="2"/>
        <v>0</v>
      </c>
    </row>
    <row r="48" spans="1:10" s="40" customFormat="1" ht="15" customHeight="1">
      <c r="A48" s="467">
        <v>32</v>
      </c>
      <c r="B48" s="47"/>
      <c r="C48" s="155">
        <v>1200001</v>
      </c>
      <c r="D48" s="155">
        <v>1300000</v>
      </c>
      <c r="E48" s="47"/>
      <c r="F48" s="327"/>
      <c r="G48" s="120"/>
      <c r="H48" s="327"/>
      <c r="I48" s="47"/>
      <c r="J48" s="359">
        <f t="shared" si="2"/>
        <v>0</v>
      </c>
    </row>
    <row r="49" spans="1:10" s="40" customFormat="1" ht="15" customHeight="1">
      <c r="A49" s="467">
        <v>33</v>
      </c>
      <c r="B49" s="47"/>
      <c r="C49" s="155">
        <v>1300001</v>
      </c>
      <c r="D49" s="155">
        <v>1400000</v>
      </c>
      <c r="E49" s="47"/>
      <c r="F49" s="327"/>
      <c r="G49" s="120"/>
      <c r="H49" s="327"/>
      <c r="I49" s="47"/>
      <c r="J49" s="359">
        <f t="shared" si="2"/>
        <v>0</v>
      </c>
    </row>
    <row r="50" spans="1:10" s="40" customFormat="1" ht="15" customHeight="1">
      <c r="A50" s="467">
        <v>34</v>
      </c>
      <c r="B50" s="47"/>
      <c r="C50" s="155">
        <v>1400001</v>
      </c>
      <c r="D50" s="155">
        <v>1500000</v>
      </c>
      <c r="E50" s="47"/>
      <c r="F50" s="327"/>
      <c r="G50" s="120"/>
      <c r="H50" s="327"/>
      <c r="I50" s="47"/>
      <c r="J50" s="359">
        <f t="shared" si="2"/>
        <v>0</v>
      </c>
    </row>
    <row r="51" spans="1:10" s="40" customFormat="1" ht="15" customHeight="1">
      <c r="A51" s="467">
        <v>35</v>
      </c>
      <c r="B51" s="47"/>
      <c r="C51" s="155">
        <v>1500001</v>
      </c>
      <c r="D51" s="155">
        <v>1600000</v>
      </c>
      <c r="E51" s="47"/>
      <c r="F51" s="327"/>
      <c r="G51" s="120"/>
      <c r="H51" s="327"/>
      <c r="I51" s="47"/>
      <c r="J51" s="359">
        <f t="shared" si="2"/>
        <v>0</v>
      </c>
    </row>
    <row r="52" spans="1:10" s="40" customFormat="1" ht="15" customHeight="1">
      <c r="A52" s="467">
        <v>36</v>
      </c>
      <c r="B52" s="47"/>
      <c r="C52" s="155">
        <v>1600001</v>
      </c>
      <c r="D52" s="155">
        <v>1700000</v>
      </c>
      <c r="E52" s="47"/>
      <c r="F52" s="327"/>
      <c r="G52" s="120"/>
      <c r="H52" s="327"/>
      <c r="I52" s="47"/>
      <c r="J52" s="359">
        <f t="shared" si="2"/>
        <v>0</v>
      </c>
    </row>
    <row r="53" spans="1:10" s="40" customFormat="1" ht="15" customHeight="1">
      <c r="A53" s="467">
        <v>37</v>
      </c>
      <c r="B53" s="47"/>
      <c r="C53" s="155">
        <v>1700001</v>
      </c>
      <c r="D53" s="155">
        <v>1800000</v>
      </c>
      <c r="E53" s="47"/>
      <c r="F53" s="327"/>
      <c r="G53" s="120"/>
      <c r="H53" s="327"/>
      <c r="I53" s="47"/>
      <c r="J53" s="359">
        <f t="shared" si="2"/>
        <v>0</v>
      </c>
    </row>
    <row r="54" spans="1:10" s="40" customFormat="1" ht="15" customHeight="1">
      <c r="A54" s="467">
        <v>38</v>
      </c>
      <c r="B54" s="47"/>
      <c r="C54" s="155">
        <v>1800001</v>
      </c>
      <c r="D54" s="155">
        <v>1900000</v>
      </c>
      <c r="E54" s="47"/>
      <c r="F54" s="327"/>
      <c r="G54" s="120"/>
      <c r="H54" s="327"/>
      <c r="I54" s="47"/>
      <c r="J54" s="359">
        <f t="shared" si="2"/>
        <v>0</v>
      </c>
    </row>
    <row r="55" spans="1:10" s="40" customFormat="1" ht="15" customHeight="1">
      <c r="A55" s="467">
        <v>39</v>
      </c>
      <c r="B55" s="47"/>
      <c r="C55" s="155">
        <v>1900001</v>
      </c>
      <c r="D55" s="155">
        <v>2000000</v>
      </c>
      <c r="E55" s="47"/>
      <c r="F55" s="327"/>
      <c r="G55" s="120"/>
      <c r="H55" s="327"/>
      <c r="I55" s="47"/>
      <c r="J55" s="359">
        <f t="shared" si="2"/>
        <v>0</v>
      </c>
    </row>
    <row r="56" spans="1:10" s="40" customFormat="1" ht="15" customHeight="1">
      <c r="A56" s="467">
        <v>40</v>
      </c>
      <c r="B56" s="47"/>
      <c r="C56" s="155">
        <v>2000001</v>
      </c>
      <c r="D56" s="155">
        <v>2100000</v>
      </c>
      <c r="E56" s="47"/>
      <c r="F56" s="327"/>
      <c r="G56" s="120"/>
      <c r="H56" s="327"/>
      <c r="I56" s="47"/>
      <c r="J56" s="359">
        <f t="shared" si="2"/>
        <v>0</v>
      </c>
    </row>
    <row r="57" spans="1:10" s="40" customFormat="1" ht="15" customHeight="1">
      <c r="A57" s="467">
        <v>41</v>
      </c>
      <c r="B57" s="47"/>
      <c r="C57" s="155">
        <v>2100001</v>
      </c>
      <c r="D57" s="155">
        <v>2200000</v>
      </c>
      <c r="E57" s="47"/>
      <c r="F57" s="327"/>
      <c r="G57" s="120"/>
      <c r="H57" s="327"/>
      <c r="I57" s="47"/>
      <c r="J57" s="359">
        <f t="shared" si="2"/>
        <v>0</v>
      </c>
    </row>
    <row r="58" spans="1:10" s="40" customFormat="1" ht="15" customHeight="1">
      <c r="A58" s="467">
        <v>42</v>
      </c>
      <c r="B58" s="47"/>
      <c r="C58" s="155">
        <v>2200001</v>
      </c>
      <c r="D58" s="155">
        <v>2300000</v>
      </c>
      <c r="E58" s="47"/>
      <c r="F58" s="327"/>
      <c r="G58" s="120"/>
      <c r="H58" s="327"/>
      <c r="I58" s="47"/>
      <c r="J58" s="359">
        <f t="shared" si="2"/>
        <v>0</v>
      </c>
    </row>
    <row r="59" spans="1:10" s="40" customFormat="1" ht="15" customHeight="1">
      <c r="A59" s="467">
        <v>43</v>
      </c>
      <c r="B59" s="47"/>
      <c r="C59" s="155">
        <v>2300001</v>
      </c>
      <c r="D59" s="155">
        <v>2400000</v>
      </c>
      <c r="E59" s="47"/>
      <c r="F59" s="327"/>
      <c r="G59" s="120"/>
      <c r="H59" s="327"/>
      <c r="I59" s="47"/>
      <c r="J59" s="359">
        <f t="shared" si="2"/>
        <v>0</v>
      </c>
    </row>
    <row r="60" spans="1:10" s="40" customFormat="1" ht="15" customHeight="1">
      <c r="A60" s="467">
        <v>44</v>
      </c>
      <c r="B60" s="47"/>
      <c r="C60" s="155">
        <v>2400001</v>
      </c>
      <c r="D60" s="155">
        <v>2500000</v>
      </c>
      <c r="E60" s="47"/>
      <c r="F60" s="327"/>
      <c r="G60" s="120"/>
      <c r="H60" s="327"/>
      <c r="I60" s="47"/>
      <c r="J60" s="359">
        <f t="shared" si="2"/>
        <v>0</v>
      </c>
    </row>
    <row r="61" spans="1:10" s="40" customFormat="1" ht="15" customHeight="1">
      <c r="A61" s="467">
        <v>45</v>
      </c>
      <c r="B61" s="47"/>
      <c r="C61" s="983" t="s">
        <v>242</v>
      </c>
      <c r="D61" s="983"/>
      <c r="E61" s="47"/>
      <c r="F61" s="327"/>
      <c r="G61" s="120"/>
      <c r="H61" s="327"/>
      <c r="I61" s="47"/>
      <c r="J61" s="359">
        <f t="shared" si="2"/>
        <v>0</v>
      </c>
    </row>
    <row r="62" spans="1:10" s="40" customFormat="1" ht="21" customHeight="1" thickBot="1">
      <c r="A62" s="468">
        <v>46</v>
      </c>
      <c r="B62" s="185"/>
      <c r="C62" s="340" t="s">
        <v>84</v>
      </c>
      <c r="D62" s="340"/>
      <c r="E62" s="181"/>
      <c r="F62" s="305">
        <f>SUM(F15:F61)</f>
        <v>0</v>
      </c>
      <c r="G62" s="182"/>
      <c r="H62" s="305">
        <f>SUM(H15:H61)</f>
        <v>0</v>
      </c>
      <c r="I62" s="181"/>
      <c r="J62" s="360">
        <f t="shared" si="2"/>
        <v>0</v>
      </c>
    </row>
    <row r="63" spans="1:9" s="40" customFormat="1" ht="12.75" thickTop="1">
      <c r="A63" s="147"/>
      <c r="B63" s="47"/>
      <c r="C63" s="127"/>
      <c r="D63" s="127"/>
      <c r="E63" s="47"/>
      <c r="G63" s="47"/>
      <c r="I63" s="47"/>
    </row>
    <row r="64" spans="1:9" s="40" customFormat="1" ht="12">
      <c r="A64" s="147"/>
      <c r="B64" s="47"/>
      <c r="C64" s="127"/>
      <c r="D64" s="127"/>
      <c r="E64" s="47"/>
      <c r="G64" s="47"/>
      <c r="I64" s="47"/>
    </row>
    <row r="65" spans="1:9" s="40" customFormat="1" ht="12">
      <c r="A65" s="147"/>
      <c r="B65" s="47"/>
      <c r="C65" s="127"/>
      <c r="D65" s="127"/>
      <c r="E65" s="47"/>
      <c r="G65" s="47"/>
      <c r="I65" s="47"/>
    </row>
    <row r="66" spans="1:9" s="40" customFormat="1" ht="12">
      <c r="A66" s="147"/>
      <c r="B66" s="47"/>
      <c r="C66" s="127"/>
      <c r="D66" s="127"/>
      <c r="E66" s="47"/>
      <c r="G66" s="47"/>
      <c r="I66" s="47"/>
    </row>
    <row r="67" spans="1:9" s="40" customFormat="1" ht="12">
      <c r="A67" s="147"/>
      <c r="B67" s="47"/>
      <c r="C67" s="127"/>
      <c r="D67" s="127"/>
      <c r="E67" s="47"/>
      <c r="G67" s="47"/>
      <c r="I67" s="47"/>
    </row>
    <row r="68" spans="1:9" s="40" customFormat="1" ht="12">
      <c r="A68" s="147"/>
      <c r="B68" s="47"/>
      <c r="C68" s="127"/>
      <c r="D68" s="127"/>
      <c r="E68" s="47"/>
      <c r="G68" s="47"/>
      <c r="I68" s="47"/>
    </row>
    <row r="69" spans="1:9" s="40" customFormat="1" ht="12">
      <c r="A69" s="147"/>
      <c r="B69" s="47"/>
      <c r="C69" s="127"/>
      <c r="D69" s="127"/>
      <c r="E69" s="47"/>
      <c r="G69" s="47"/>
      <c r="I69" s="47"/>
    </row>
    <row r="70" spans="1:9" s="40" customFormat="1" ht="12">
      <c r="A70" s="147"/>
      <c r="B70" s="47"/>
      <c r="C70" s="127"/>
      <c r="D70" s="127"/>
      <c r="E70" s="47"/>
      <c r="G70" s="47"/>
      <c r="I70" s="47"/>
    </row>
    <row r="71" spans="1:9" s="40" customFormat="1" ht="12">
      <c r="A71" s="147"/>
      <c r="B71" s="47"/>
      <c r="C71" s="127"/>
      <c r="D71" s="127"/>
      <c r="E71" s="47"/>
      <c r="G71" s="47"/>
      <c r="I71" s="47"/>
    </row>
    <row r="72" spans="1:9" s="40" customFormat="1" ht="12">
      <c r="A72" s="147"/>
      <c r="B72" s="47"/>
      <c r="C72" s="127"/>
      <c r="D72" s="127"/>
      <c r="E72" s="47"/>
      <c r="G72" s="47"/>
      <c r="I72" s="47"/>
    </row>
    <row r="73" spans="1:9" s="40" customFormat="1" ht="12">
      <c r="A73" s="147"/>
      <c r="B73" s="47"/>
      <c r="C73" s="127"/>
      <c r="D73" s="127"/>
      <c r="E73" s="47"/>
      <c r="G73" s="47"/>
      <c r="I73" s="47"/>
    </row>
    <row r="74" spans="1:9" s="40" customFormat="1" ht="12">
      <c r="A74" s="147"/>
      <c r="B74" s="47"/>
      <c r="C74" s="127"/>
      <c r="D74" s="127"/>
      <c r="E74" s="47"/>
      <c r="G74" s="47"/>
      <c r="I74" s="47"/>
    </row>
    <row r="75" spans="1:9" s="40" customFormat="1" ht="12">
      <c r="A75" s="147"/>
      <c r="B75" s="47"/>
      <c r="C75" s="127"/>
      <c r="D75" s="127"/>
      <c r="E75" s="47"/>
      <c r="G75" s="47"/>
      <c r="I75" s="47"/>
    </row>
    <row r="76" spans="1:9" s="40" customFormat="1" ht="12">
      <c r="A76" s="147"/>
      <c r="B76" s="47"/>
      <c r="C76" s="127"/>
      <c r="D76" s="127"/>
      <c r="E76" s="47"/>
      <c r="G76" s="47"/>
      <c r="I76" s="47"/>
    </row>
    <row r="77" spans="1:9" s="40" customFormat="1" ht="12">
      <c r="A77" s="147"/>
      <c r="B77" s="47"/>
      <c r="C77" s="127"/>
      <c r="D77" s="127"/>
      <c r="E77" s="47"/>
      <c r="G77" s="47"/>
      <c r="I77" s="47"/>
    </row>
    <row r="78" spans="1:9" s="40" customFormat="1" ht="12">
      <c r="A78" s="147"/>
      <c r="B78" s="47"/>
      <c r="C78" s="127"/>
      <c r="D78" s="127"/>
      <c r="E78" s="47"/>
      <c r="G78" s="47"/>
      <c r="I78" s="47"/>
    </row>
    <row r="79" spans="1:9" s="40" customFormat="1" ht="12">
      <c r="A79" s="147"/>
      <c r="B79" s="47"/>
      <c r="C79" s="127"/>
      <c r="D79" s="127"/>
      <c r="E79" s="47"/>
      <c r="G79" s="47"/>
      <c r="I79" s="47"/>
    </row>
    <row r="80" spans="1:9" s="40" customFormat="1" ht="12">
      <c r="A80" s="147"/>
      <c r="B80" s="47"/>
      <c r="C80" s="127"/>
      <c r="D80" s="127"/>
      <c r="E80" s="47"/>
      <c r="G80" s="47"/>
      <c r="I80" s="47"/>
    </row>
    <row r="81" spans="1:9" s="40" customFormat="1" ht="12">
      <c r="A81" s="147"/>
      <c r="B81" s="47"/>
      <c r="C81" s="127"/>
      <c r="D81" s="127"/>
      <c r="E81" s="47"/>
      <c r="G81" s="47"/>
      <c r="I81" s="47"/>
    </row>
    <row r="82" spans="1:9" s="40" customFormat="1" ht="12">
      <c r="A82" s="147"/>
      <c r="B82" s="47"/>
      <c r="C82" s="127"/>
      <c r="D82" s="127"/>
      <c r="E82" s="47"/>
      <c r="G82" s="47"/>
      <c r="I82" s="47"/>
    </row>
    <row r="83" spans="1:9" s="40" customFormat="1" ht="12">
      <c r="A83" s="147"/>
      <c r="B83" s="47"/>
      <c r="C83" s="127"/>
      <c r="D83" s="127"/>
      <c r="E83" s="47"/>
      <c r="G83" s="47"/>
      <c r="I83" s="47"/>
    </row>
    <row r="84" spans="1:9" s="40" customFormat="1" ht="12">
      <c r="A84" s="147"/>
      <c r="B84" s="47"/>
      <c r="C84" s="127"/>
      <c r="D84" s="127"/>
      <c r="E84" s="47"/>
      <c r="G84" s="47"/>
      <c r="I84" s="47"/>
    </row>
    <row r="85" spans="1:9" s="40" customFormat="1" ht="12">
      <c r="A85" s="147"/>
      <c r="B85" s="47"/>
      <c r="C85" s="127"/>
      <c r="D85" s="127"/>
      <c r="E85" s="47"/>
      <c r="G85" s="47"/>
      <c r="I85" s="47"/>
    </row>
    <row r="86" spans="1:9" s="40" customFormat="1" ht="12">
      <c r="A86" s="147"/>
      <c r="B86" s="47"/>
      <c r="C86" s="127"/>
      <c r="D86" s="127"/>
      <c r="E86" s="47"/>
      <c r="G86" s="47"/>
      <c r="I86" s="47"/>
    </row>
    <row r="87" spans="1:9" s="40" customFormat="1" ht="12">
      <c r="A87" s="147"/>
      <c r="B87" s="47"/>
      <c r="C87" s="127"/>
      <c r="D87" s="127"/>
      <c r="E87" s="47"/>
      <c r="G87" s="47"/>
      <c r="I87" s="47"/>
    </row>
    <row r="88" spans="1:9" s="40" customFormat="1" ht="12">
      <c r="A88" s="147"/>
      <c r="B88" s="47"/>
      <c r="C88" s="127"/>
      <c r="D88" s="127"/>
      <c r="E88" s="47"/>
      <c r="G88" s="47"/>
      <c r="I88" s="47"/>
    </row>
    <row r="89" spans="1:9" s="40" customFormat="1" ht="12">
      <c r="A89" s="147"/>
      <c r="B89" s="47"/>
      <c r="C89" s="127"/>
      <c r="D89" s="127"/>
      <c r="E89" s="47"/>
      <c r="G89" s="47"/>
      <c r="I89" s="47"/>
    </row>
    <row r="90" spans="1:9" s="40" customFormat="1" ht="12">
      <c r="A90" s="147"/>
      <c r="B90" s="47"/>
      <c r="C90" s="127"/>
      <c r="D90" s="127"/>
      <c r="E90" s="47"/>
      <c r="G90" s="47"/>
      <c r="I90" s="47"/>
    </row>
    <row r="91" spans="1:9" s="40" customFormat="1" ht="12">
      <c r="A91" s="147"/>
      <c r="B91" s="47"/>
      <c r="C91" s="127"/>
      <c r="D91" s="127"/>
      <c r="E91" s="47"/>
      <c r="G91" s="47"/>
      <c r="I91" s="47"/>
    </row>
    <row r="92" spans="1:9" s="40" customFormat="1" ht="12">
      <c r="A92" s="147"/>
      <c r="B92" s="47"/>
      <c r="C92" s="127"/>
      <c r="D92" s="127"/>
      <c r="E92" s="47"/>
      <c r="G92" s="47"/>
      <c r="I92" s="47"/>
    </row>
    <row r="93" spans="1:9" s="40" customFormat="1" ht="12">
      <c r="A93" s="147"/>
      <c r="B93" s="47"/>
      <c r="C93" s="127"/>
      <c r="D93" s="127"/>
      <c r="E93" s="47"/>
      <c r="G93" s="47"/>
      <c r="I93" s="47"/>
    </row>
    <row r="94" spans="1:9" s="40" customFormat="1" ht="12">
      <c r="A94" s="147"/>
      <c r="B94" s="47"/>
      <c r="C94" s="127"/>
      <c r="D94" s="127"/>
      <c r="E94" s="47"/>
      <c r="G94" s="47"/>
      <c r="I94" s="47"/>
    </row>
    <row r="95" spans="1:9" s="40" customFormat="1" ht="12">
      <c r="A95" s="147"/>
      <c r="B95" s="47"/>
      <c r="C95" s="127"/>
      <c r="D95" s="127"/>
      <c r="E95" s="47"/>
      <c r="G95" s="47"/>
      <c r="I95" s="47"/>
    </row>
    <row r="96" spans="1:9" s="40" customFormat="1" ht="12">
      <c r="A96" s="147"/>
      <c r="B96" s="47"/>
      <c r="C96" s="127"/>
      <c r="D96" s="127"/>
      <c r="E96" s="47"/>
      <c r="G96" s="47"/>
      <c r="I96" s="47"/>
    </row>
    <row r="97" spans="1:9" s="40" customFormat="1" ht="12">
      <c r="A97" s="147"/>
      <c r="B97" s="47"/>
      <c r="C97" s="127"/>
      <c r="D97" s="127"/>
      <c r="E97" s="47"/>
      <c r="G97" s="47"/>
      <c r="I97" s="47"/>
    </row>
    <row r="98" spans="1:9" s="40" customFormat="1" ht="12">
      <c r="A98" s="147"/>
      <c r="B98" s="47"/>
      <c r="C98" s="127"/>
      <c r="D98" s="127"/>
      <c r="E98" s="47"/>
      <c r="G98" s="47"/>
      <c r="I98" s="47"/>
    </row>
    <row r="99" spans="1:9" s="40" customFormat="1" ht="12">
      <c r="A99" s="147"/>
      <c r="B99" s="47"/>
      <c r="C99" s="127"/>
      <c r="D99" s="127"/>
      <c r="E99" s="47"/>
      <c r="G99" s="47"/>
      <c r="I99" s="47"/>
    </row>
    <row r="100" spans="1:9" s="40" customFormat="1" ht="12">
      <c r="A100" s="147"/>
      <c r="B100" s="47"/>
      <c r="C100" s="127"/>
      <c r="D100" s="127"/>
      <c r="E100" s="47"/>
      <c r="G100" s="47"/>
      <c r="I100" s="47"/>
    </row>
    <row r="101" spans="1:9" s="40" customFormat="1" ht="12">
      <c r="A101" s="147"/>
      <c r="B101" s="47"/>
      <c r="C101" s="127"/>
      <c r="D101" s="127"/>
      <c r="E101" s="47"/>
      <c r="G101" s="47"/>
      <c r="I101" s="47"/>
    </row>
    <row r="102" spans="1:9" s="40" customFormat="1" ht="12">
      <c r="A102" s="147"/>
      <c r="B102" s="47"/>
      <c r="C102" s="127"/>
      <c r="D102" s="127"/>
      <c r="E102" s="47"/>
      <c r="G102" s="47"/>
      <c r="I102" s="47"/>
    </row>
    <row r="103" spans="1:9" s="40" customFormat="1" ht="12">
      <c r="A103" s="147"/>
      <c r="B103" s="47"/>
      <c r="C103" s="127"/>
      <c r="D103" s="127"/>
      <c r="E103" s="47"/>
      <c r="G103" s="47"/>
      <c r="I103" s="47"/>
    </row>
    <row r="104" spans="1:9" s="40" customFormat="1" ht="12">
      <c r="A104" s="147"/>
      <c r="B104" s="47"/>
      <c r="C104" s="127"/>
      <c r="D104" s="127"/>
      <c r="E104" s="47"/>
      <c r="G104" s="47"/>
      <c r="I104" s="47"/>
    </row>
    <row r="105" spans="1:9" s="40" customFormat="1" ht="12">
      <c r="A105" s="147"/>
      <c r="B105" s="47"/>
      <c r="C105" s="127"/>
      <c r="D105" s="127"/>
      <c r="E105" s="47"/>
      <c r="G105" s="47"/>
      <c r="I105" s="47"/>
    </row>
    <row r="106" spans="1:9" s="40" customFormat="1" ht="12">
      <c r="A106" s="147"/>
      <c r="B106" s="47"/>
      <c r="C106" s="127"/>
      <c r="D106" s="127"/>
      <c r="E106" s="47"/>
      <c r="G106" s="47"/>
      <c r="I106" s="47"/>
    </row>
    <row r="107" spans="1:9" s="40" customFormat="1" ht="12">
      <c r="A107" s="147"/>
      <c r="B107" s="47"/>
      <c r="C107" s="127"/>
      <c r="D107" s="127"/>
      <c r="E107" s="47"/>
      <c r="G107" s="47"/>
      <c r="I107" s="47"/>
    </row>
    <row r="108" spans="1:9" s="40" customFormat="1" ht="12">
      <c r="A108" s="147"/>
      <c r="B108" s="47"/>
      <c r="C108" s="127"/>
      <c r="D108" s="127"/>
      <c r="E108" s="47"/>
      <c r="G108" s="47"/>
      <c r="I108" s="47"/>
    </row>
    <row r="109" spans="1:9" s="40" customFormat="1" ht="12">
      <c r="A109" s="147"/>
      <c r="B109" s="47"/>
      <c r="C109" s="127"/>
      <c r="D109" s="127"/>
      <c r="E109" s="47"/>
      <c r="G109" s="47"/>
      <c r="I109" s="47"/>
    </row>
    <row r="110" spans="1:9" s="40" customFormat="1" ht="12">
      <c r="A110" s="147"/>
      <c r="B110" s="47"/>
      <c r="C110" s="127"/>
      <c r="D110" s="127"/>
      <c r="E110" s="47"/>
      <c r="G110" s="47"/>
      <c r="I110" s="47"/>
    </row>
    <row r="111" spans="1:9" s="40" customFormat="1" ht="12">
      <c r="A111" s="147"/>
      <c r="B111" s="47"/>
      <c r="C111" s="127"/>
      <c r="D111" s="127"/>
      <c r="E111" s="47"/>
      <c r="G111" s="47"/>
      <c r="I111" s="47"/>
    </row>
    <row r="112" spans="1:9" s="40" customFormat="1" ht="12">
      <c r="A112" s="147"/>
      <c r="B112" s="47"/>
      <c r="C112" s="127"/>
      <c r="D112" s="127"/>
      <c r="E112" s="47"/>
      <c r="G112" s="47"/>
      <c r="I112" s="47"/>
    </row>
    <row r="113" spans="1:9" s="40" customFormat="1" ht="12">
      <c r="A113" s="147"/>
      <c r="B113" s="47"/>
      <c r="C113" s="127"/>
      <c r="D113" s="127"/>
      <c r="E113" s="47"/>
      <c r="G113" s="47"/>
      <c r="I113" s="47"/>
    </row>
    <row r="114" spans="1:9" s="40" customFormat="1" ht="12">
      <c r="A114" s="147"/>
      <c r="B114" s="47"/>
      <c r="C114" s="127"/>
      <c r="D114" s="127"/>
      <c r="E114" s="47"/>
      <c r="G114" s="47"/>
      <c r="I114" s="47"/>
    </row>
    <row r="115" spans="1:9" s="40" customFormat="1" ht="12">
      <c r="A115" s="147"/>
      <c r="B115" s="47"/>
      <c r="C115" s="127"/>
      <c r="D115" s="127"/>
      <c r="E115" s="47"/>
      <c r="G115" s="47"/>
      <c r="I115" s="47"/>
    </row>
    <row r="116" spans="1:9" s="40" customFormat="1" ht="12">
      <c r="A116" s="147"/>
      <c r="B116" s="47"/>
      <c r="C116" s="127"/>
      <c r="D116" s="127"/>
      <c r="E116" s="47"/>
      <c r="G116" s="47"/>
      <c r="I116" s="47"/>
    </row>
    <row r="117" spans="1:9" s="40" customFormat="1" ht="12">
      <c r="A117" s="147"/>
      <c r="B117" s="47"/>
      <c r="C117" s="127"/>
      <c r="D117" s="127"/>
      <c r="E117" s="47"/>
      <c r="G117" s="47"/>
      <c r="I117" s="47"/>
    </row>
    <row r="118" spans="1:9" s="40" customFormat="1" ht="12">
      <c r="A118" s="147"/>
      <c r="B118" s="47"/>
      <c r="C118" s="127"/>
      <c r="D118" s="127"/>
      <c r="E118" s="47"/>
      <c r="G118" s="47"/>
      <c r="I118" s="47"/>
    </row>
    <row r="119" spans="1:9" s="40" customFormat="1" ht="12">
      <c r="A119" s="147"/>
      <c r="B119" s="47"/>
      <c r="C119" s="127"/>
      <c r="D119" s="127"/>
      <c r="E119" s="47"/>
      <c r="G119" s="47"/>
      <c r="I119" s="47"/>
    </row>
    <row r="120" spans="1:9" s="40" customFormat="1" ht="12">
      <c r="A120" s="147"/>
      <c r="B120" s="47"/>
      <c r="C120" s="127"/>
      <c r="D120" s="127"/>
      <c r="E120" s="47"/>
      <c r="G120" s="47"/>
      <c r="I120" s="47"/>
    </row>
    <row r="121" spans="1:9" s="40" customFormat="1" ht="12">
      <c r="A121" s="147"/>
      <c r="B121" s="47"/>
      <c r="C121" s="127"/>
      <c r="D121" s="127"/>
      <c r="E121" s="47"/>
      <c r="G121" s="47"/>
      <c r="I121" s="47"/>
    </row>
    <row r="122" spans="2:9" ht="12.75">
      <c r="B122" s="3"/>
      <c r="E122" s="3"/>
      <c r="G122" s="3"/>
      <c r="I122" s="3"/>
    </row>
    <row r="123" spans="2:9" ht="12.75">
      <c r="B123" s="3"/>
      <c r="E123" s="3"/>
      <c r="G123" s="3"/>
      <c r="I123" s="3"/>
    </row>
    <row r="124" spans="2:9" ht="12.75">
      <c r="B124" s="3"/>
      <c r="E124" s="3"/>
      <c r="G124" s="3"/>
      <c r="I124" s="3"/>
    </row>
    <row r="125" spans="2:9" ht="12.75">
      <c r="B125" s="3"/>
      <c r="E125" s="3"/>
      <c r="G125" s="3"/>
      <c r="I125" s="3"/>
    </row>
    <row r="126" spans="2:9" ht="12.75">
      <c r="B126" s="3"/>
      <c r="E126" s="3"/>
      <c r="G126" s="3"/>
      <c r="I126" s="3"/>
    </row>
    <row r="127" spans="2:9" ht="12.75">
      <c r="B127" s="3"/>
      <c r="E127" s="3"/>
      <c r="G127" s="3"/>
      <c r="I127" s="3"/>
    </row>
    <row r="128" spans="2:9" ht="12.75">
      <c r="B128" s="3"/>
      <c r="E128" s="3"/>
      <c r="G128" s="3"/>
      <c r="I128" s="3"/>
    </row>
    <row r="129" spans="2:9" ht="12.75">
      <c r="B129" s="3"/>
      <c r="E129" s="3"/>
      <c r="G129" s="3"/>
      <c r="I129" s="3"/>
    </row>
    <row r="130" spans="2:9" ht="12.75">
      <c r="B130" s="3"/>
      <c r="E130" s="3"/>
      <c r="G130" s="3"/>
      <c r="I130" s="3"/>
    </row>
    <row r="131" spans="2:9" ht="12.75">
      <c r="B131" s="3"/>
      <c r="E131" s="3"/>
      <c r="G131" s="3"/>
      <c r="I131" s="3"/>
    </row>
    <row r="132" spans="2:9" ht="12.75">
      <c r="B132" s="3"/>
      <c r="E132" s="3"/>
      <c r="G132" s="3"/>
      <c r="I132" s="3"/>
    </row>
    <row r="133" spans="2:9" ht="12.75">
      <c r="B133" s="3"/>
      <c r="E133" s="3"/>
      <c r="G133" s="3"/>
      <c r="I133" s="3"/>
    </row>
    <row r="134" spans="2:9" ht="12.75">
      <c r="B134" s="3"/>
      <c r="E134" s="3"/>
      <c r="G134" s="3"/>
      <c r="I134" s="3"/>
    </row>
    <row r="135" spans="2:9" ht="12.75">
      <c r="B135" s="3"/>
      <c r="E135" s="3"/>
      <c r="G135" s="3"/>
      <c r="I135" s="3"/>
    </row>
    <row r="136" spans="2:9" ht="12.75">
      <c r="B136" s="3"/>
      <c r="E136" s="3"/>
      <c r="G136" s="3"/>
      <c r="I136" s="3"/>
    </row>
    <row r="137" spans="2:9" ht="12.75">
      <c r="B137" s="3"/>
      <c r="E137" s="3"/>
      <c r="G137" s="3"/>
      <c r="I137" s="3"/>
    </row>
    <row r="138" spans="2:9" ht="12.75">
      <c r="B138" s="3"/>
      <c r="E138" s="3"/>
      <c r="G138" s="3"/>
      <c r="I138" s="3"/>
    </row>
    <row r="139" spans="2:9" ht="12.75">
      <c r="B139" s="3"/>
      <c r="E139" s="3"/>
      <c r="G139" s="3"/>
      <c r="I139" s="3"/>
    </row>
    <row r="140" spans="2:9" ht="12.75">
      <c r="B140" s="3"/>
      <c r="E140" s="3"/>
      <c r="G140" s="3"/>
      <c r="I140" s="3"/>
    </row>
    <row r="141" spans="2:9" ht="12.75">
      <c r="B141" s="3"/>
      <c r="E141" s="3"/>
      <c r="G141" s="3"/>
      <c r="I141" s="3"/>
    </row>
    <row r="142" spans="2:9" ht="12.75">
      <c r="B142" s="3"/>
      <c r="E142" s="3"/>
      <c r="G142" s="3"/>
      <c r="I142" s="3"/>
    </row>
    <row r="143" spans="2:9" ht="12.75">
      <c r="B143" s="3"/>
      <c r="E143" s="3"/>
      <c r="G143" s="3"/>
      <c r="I143" s="3"/>
    </row>
    <row r="144" spans="2:9" ht="12.75">
      <c r="B144" s="3"/>
      <c r="E144" s="3"/>
      <c r="G144" s="3"/>
      <c r="I144" s="3"/>
    </row>
    <row r="145" spans="2:9" ht="12.75">
      <c r="B145" s="3"/>
      <c r="E145" s="3"/>
      <c r="G145" s="3"/>
      <c r="I145" s="3"/>
    </row>
    <row r="146" spans="2:9" ht="12.75">
      <c r="B146" s="3"/>
      <c r="E146" s="3"/>
      <c r="G146" s="3"/>
      <c r="I146" s="3"/>
    </row>
    <row r="147" spans="2:9" ht="12.75">
      <c r="B147" s="3"/>
      <c r="E147" s="3"/>
      <c r="G147" s="3"/>
      <c r="I147" s="3"/>
    </row>
    <row r="148" spans="2:9" ht="12.75">
      <c r="B148" s="3"/>
      <c r="E148" s="3"/>
      <c r="G148" s="3"/>
      <c r="I148" s="3"/>
    </row>
    <row r="149" spans="2:9" ht="12.75">
      <c r="B149" s="3"/>
      <c r="E149" s="3"/>
      <c r="G149" s="3"/>
      <c r="I149" s="3"/>
    </row>
    <row r="150" spans="2:9" ht="12.75">
      <c r="B150" s="3"/>
      <c r="E150" s="3"/>
      <c r="G150" s="3"/>
      <c r="I150" s="3"/>
    </row>
    <row r="151" spans="2:9" ht="12.75">
      <c r="B151" s="3"/>
      <c r="E151" s="3"/>
      <c r="G151" s="3"/>
      <c r="I151" s="3"/>
    </row>
    <row r="152" spans="2:9" ht="12.75">
      <c r="B152" s="3"/>
      <c r="E152" s="3"/>
      <c r="G152" s="3"/>
      <c r="I152" s="3"/>
    </row>
    <row r="153" spans="2:9" ht="12.75">
      <c r="B153" s="3"/>
      <c r="E153" s="3"/>
      <c r="G153" s="3"/>
      <c r="I153" s="3"/>
    </row>
    <row r="154" spans="2:9" ht="12.75">
      <c r="B154" s="3"/>
      <c r="E154" s="3"/>
      <c r="G154" s="3"/>
      <c r="I154" s="3"/>
    </row>
    <row r="155" ht="12.75">
      <c r="E155" s="3"/>
    </row>
    <row r="156" ht="12.75">
      <c r="E156" s="3"/>
    </row>
    <row r="157" ht="12.75">
      <c r="E157" s="3"/>
    </row>
    <row r="158" ht="12.75">
      <c r="E158" s="3"/>
    </row>
    <row r="159" ht="12.75">
      <c r="E159" s="3"/>
    </row>
    <row r="160" ht="12.75">
      <c r="E160" s="3"/>
    </row>
    <row r="161" ht="12.75">
      <c r="E161" s="3"/>
    </row>
    <row r="162" ht="12.75">
      <c r="E162" s="3"/>
    </row>
    <row r="163" ht="12.75">
      <c r="E163" s="3"/>
    </row>
    <row r="164" ht="12.75">
      <c r="E164" s="3"/>
    </row>
    <row r="165" ht="12.75">
      <c r="E165" s="3"/>
    </row>
    <row r="166" ht="12.75">
      <c r="E166" s="3"/>
    </row>
    <row r="167" ht="12.75">
      <c r="E167" s="3"/>
    </row>
    <row r="168" ht="12.75">
      <c r="E168" s="3"/>
    </row>
    <row r="169" ht="12.75">
      <c r="E169" s="3"/>
    </row>
    <row r="170" ht="12.75">
      <c r="E170" s="3"/>
    </row>
    <row r="171" ht="12.75">
      <c r="E171" s="3"/>
    </row>
    <row r="172" ht="12.75">
      <c r="E172" s="3"/>
    </row>
    <row r="173" ht="12.75">
      <c r="E173" s="3"/>
    </row>
    <row r="174" ht="12.75">
      <c r="E174" s="3"/>
    </row>
    <row r="175" ht="12.75">
      <c r="E175" s="3"/>
    </row>
    <row r="176" ht="12.75">
      <c r="E176" s="3"/>
    </row>
    <row r="177" ht="12.75">
      <c r="E177" s="3"/>
    </row>
    <row r="178" ht="12.75">
      <c r="E178" s="3"/>
    </row>
    <row r="179" ht="12.75">
      <c r="E179" s="3"/>
    </row>
    <row r="180" ht="12.75">
      <c r="E180" s="3"/>
    </row>
    <row r="181" ht="12.75">
      <c r="E181" s="3"/>
    </row>
    <row r="182" ht="12.75">
      <c r="E182" s="3"/>
    </row>
    <row r="183" ht="12.75">
      <c r="E183" s="3"/>
    </row>
    <row r="184" ht="12.75">
      <c r="E184" s="3"/>
    </row>
    <row r="185" ht="12.75">
      <c r="E185" s="3"/>
    </row>
    <row r="186" ht="12.75">
      <c r="E186" s="3"/>
    </row>
    <row r="187" ht="12.75">
      <c r="E187" s="3"/>
    </row>
    <row r="188" ht="12.75">
      <c r="E188" s="3"/>
    </row>
    <row r="189" ht="12.75">
      <c r="E189" s="3"/>
    </row>
    <row r="190" ht="12.75">
      <c r="E190" s="3"/>
    </row>
  </sheetData>
  <sheetProtection/>
  <mergeCells count="4">
    <mergeCell ref="D1:J1"/>
    <mergeCell ref="C15:D15"/>
    <mergeCell ref="C13:D13"/>
    <mergeCell ref="C61:D61"/>
  </mergeCells>
  <printOptions/>
  <pageMargins left="0.5" right="0.5" top="0.5" bottom="0.5" header="0.25" footer="0.25"/>
  <pageSetup horizontalDpi="600" verticalDpi="600" orientation="portrait" scale="95" r:id="rId1"/>
  <headerFooter alignWithMargins="0">
    <oddFooter>&amp;L&amp;8California Department of Insurance&amp;C&amp;8CATI-R3.2:  Page &amp;P  of  &amp;N&amp;R&amp;8January 2012</oddFooter>
  </headerFooter>
  <rowBreaks count="1" manualBreakCount="1"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90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3.57421875" style="36" customWidth="1"/>
    <col min="2" max="2" width="0.85546875" style="0" customWidth="1"/>
    <col min="3" max="4" width="12.57421875" style="126" customWidth="1"/>
    <col min="5" max="5" width="0.85546875" style="0" customWidth="1"/>
    <col min="6" max="6" width="20.57421875" style="0" customWidth="1"/>
    <col min="7" max="7" width="1.421875" style="0" customWidth="1"/>
    <col min="8" max="8" width="23.57421875" style="0" customWidth="1"/>
    <col min="9" max="9" width="0.85546875" style="0" customWidth="1"/>
    <col min="10" max="10" width="23.57421875" style="0" customWidth="1"/>
    <col min="11" max="11" width="9.57421875" style="0" customWidth="1"/>
  </cols>
  <sheetData>
    <row r="1" spans="1:11" s="1" customFormat="1" ht="15.75">
      <c r="A1" s="37" t="s">
        <v>366</v>
      </c>
      <c r="C1" s="125"/>
      <c r="D1" s="980" t="s">
        <v>64</v>
      </c>
      <c r="E1" s="980"/>
      <c r="F1" s="980"/>
      <c r="G1" s="980"/>
      <c r="H1" s="980"/>
      <c r="I1" s="980"/>
      <c r="J1" s="980"/>
      <c r="K1" s="156"/>
    </row>
    <row r="2" spans="1:11" s="1" customFormat="1" ht="12.75">
      <c r="A2" s="37" t="s">
        <v>471</v>
      </c>
      <c r="B2"/>
      <c r="C2"/>
      <c r="D2"/>
      <c r="E2"/>
      <c r="F2"/>
      <c r="G2"/>
      <c r="H2"/>
      <c r="I2"/>
      <c r="J2"/>
      <c r="K2"/>
    </row>
    <row r="3" spans="1:11" s="1" customFormat="1" ht="6.75" customHeight="1">
      <c r="A3" s="36"/>
      <c r="B3"/>
      <c r="C3"/>
      <c r="D3"/>
      <c r="E3"/>
      <c r="F3" s="216"/>
      <c r="G3" s="216"/>
      <c r="H3" s="216"/>
      <c r="I3" s="216"/>
      <c r="J3" s="216"/>
      <c r="K3" s="216"/>
    </row>
    <row r="4" spans="1:10" s="145" customFormat="1" ht="12">
      <c r="A4" s="147" t="s">
        <v>41</v>
      </c>
      <c r="B4" s="40"/>
      <c r="D4" s="794">
        <f>+SignaturePage!$A$6</f>
        <v>0</v>
      </c>
      <c r="E4" s="794"/>
      <c r="F4" s="796"/>
      <c r="G4" s="151"/>
      <c r="H4" s="146" t="s">
        <v>43</v>
      </c>
      <c r="J4" s="124">
        <f>+SignaturePage!$J$6</f>
        <v>0</v>
      </c>
    </row>
    <row r="5" spans="1:11" s="40" customFormat="1" ht="9" customHeight="1">
      <c r="A5" s="147"/>
      <c r="C5" s="127"/>
      <c r="D5"/>
      <c r="G5" s="93"/>
      <c r="J5" s="164"/>
      <c r="K5"/>
    </row>
    <row r="6" spans="1:11" s="145" customFormat="1" ht="12.75">
      <c r="A6" s="147" t="s">
        <v>42</v>
      </c>
      <c r="B6" s="147"/>
      <c r="D6" s="794">
        <f>+SignaturePage!$A$9</f>
        <v>0</v>
      </c>
      <c r="E6" s="794"/>
      <c r="F6" s="796"/>
      <c r="G6" s="151"/>
      <c r="H6" s="148" t="s">
        <v>44</v>
      </c>
      <c r="J6" s="144">
        <f>+SignaturePage!$J$9</f>
        <v>0</v>
      </c>
      <c r="K6"/>
    </row>
    <row r="7" spans="1:11" s="149" customFormat="1" ht="12.75">
      <c r="A7" s="299"/>
      <c r="B7" s="299"/>
      <c r="D7" s="300"/>
      <c r="E7" s="300"/>
      <c r="F7" s="151"/>
      <c r="G7" s="151"/>
      <c r="H7" s="452"/>
      <c r="J7" s="452"/>
      <c r="K7" s="34"/>
    </row>
    <row r="8" spans="1:12" s="149" customFormat="1" ht="7.5" customHeight="1">
      <c r="A8" s="258"/>
      <c r="C8" s="150"/>
      <c r="D8" s="150"/>
      <c r="F8" s="151"/>
      <c r="G8" s="151"/>
      <c r="H8" s="151"/>
      <c r="I8" s="151"/>
      <c r="J8" s="151"/>
      <c r="K8"/>
      <c r="L8" s="40"/>
    </row>
    <row r="9" spans="1:12" s="149" customFormat="1" ht="7.5" customHeight="1" thickBot="1">
      <c r="A9" s="258"/>
      <c r="C9" s="150"/>
      <c r="D9" s="150"/>
      <c r="F9" s="151"/>
      <c r="G9" s="151"/>
      <c r="H9" s="151"/>
      <c r="I9" s="151"/>
      <c r="J9" s="151"/>
      <c r="K9"/>
      <c r="L9" s="40"/>
    </row>
    <row r="10" spans="1:12" s="171" customFormat="1" ht="17.25" customHeight="1" thickBot="1">
      <c r="A10" s="339"/>
      <c r="B10" s="167"/>
      <c r="C10" s="450" t="s">
        <v>65</v>
      </c>
      <c r="D10" s="341"/>
      <c r="E10" s="166"/>
      <c r="F10" s="451" t="s">
        <v>73</v>
      </c>
      <c r="G10" s="168"/>
      <c r="H10" s="462" t="s">
        <v>245</v>
      </c>
      <c r="I10" s="169"/>
      <c r="J10" s="169"/>
      <c r="K10"/>
      <c r="L10" s="170"/>
    </row>
    <row r="11" spans="1:12" s="171" customFormat="1" ht="6" customHeight="1">
      <c r="A11" s="453"/>
      <c r="B11" s="454"/>
      <c r="C11" s="455"/>
      <c r="D11" s="456"/>
      <c r="E11" s="457"/>
      <c r="F11" s="458"/>
      <c r="G11" s="459"/>
      <c r="H11" s="459"/>
      <c r="I11" s="243"/>
      <c r="J11" s="243"/>
      <c r="K11"/>
      <c r="L11" s="170"/>
    </row>
    <row r="12" spans="1:10" s="40" customFormat="1" ht="13.5" customHeight="1">
      <c r="A12" s="357"/>
      <c r="B12" s="357"/>
      <c r="C12" s="362"/>
      <c r="D12" s="362"/>
      <c r="E12" s="449"/>
      <c r="F12" s="337" t="s">
        <v>173</v>
      </c>
      <c r="G12" s="47"/>
      <c r="H12" s="337" t="s">
        <v>174</v>
      </c>
      <c r="I12" s="47"/>
      <c r="J12" s="337" t="s">
        <v>175</v>
      </c>
    </row>
    <row r="13" spans="1:10" s="40" customFormat="1" ht="16.5" customHeight="1">
      <c r="A13" s="357"/>
      <c r="B13" s="357"/>
      <c r="C13" s="982" t="s">
        <v>66</v>
      </c>
      <c r="D13" s="982"/>
      <c r="E13" s="361"/>
      <c r="F13" s="215" t="s">
        <v>67</v>
      </c>
      <c r="G13" s="165"/>
      <c r="H13" s="215" t="s">
        <v>250</v>
      </c>
      <c r="I13" s="165"/>
      <c r="J13" s="338" t="s">
        <v>216</v>
      </c>
    </row>
    <row r="14" spans="3:10" s="47" customFormat="1" ht="4.5" customHeight="1">
      <c r="C14" s="460"/>
      <c r="D14" s="460"/>
      <c r="E14" s="461"/>
      <c r="F14" s="463"/>
      <c r="G14" s="464"/>
      <c r="H14" s="463"/>
      <c r="I14" s="464"/>
      <c r="J14" s="465"/>
    </row>
    <row r="15" spans="1:10" s="40" customFormat="1" ht="15" customHeight="1">
      <c r="A15" s="466">
        <v>1</v>
      </c>
      <c r="B15" s="47"/>
      <c r="C15" s="981" t="s">
        <v>246</v>
      </c>
      <c r="D15" s="981"/>
      <c r="E15" s="47"/>
      <c r="F15" s="326"/>
      <c r="G15" s="120"/>
      <c r="H15" s="326"/>
      <c r="I15" s="47"/>
      <c r="J15" s="358">
        <f aca="true" t="shared" si="0" ref="J15:J34">IF(F15=0,0,H15/F15)</f>
        <v>0</v>
      </c>
    </row>
    <row r="16" spans="1:10" s="40" customFormat="1" ht="15" customHeight="1">
      <c r="A16" s="467">
        <v>2</v>
      </c>
      <c r="B16" s="47"/>
      <c r="C16" s="154">
        <v>50001</v>
      </c>
      <c r="D16" s="155">
        <v>75000</v>
      </c>
      <c r="E16" s="47"/>
      <c r="F16" s="327"/>
      <c r="G16" s="120"/>
      <c r="H16" s="327"/>
      <c r="I16" s="47"/>
      <c r="J16" s="359">
        <f t="shared" si="0"/>
        <v>0</v>
      </c>
    </row>
    <row r="17" spans="1:10" s="40" customFormat="1" ht="15" customHeight="1">
      <c r="A17" s="467">
        <v>3</v>
      </c>
      <c r="B17" s="47"/>
      <c r="C17" s="155">
        <v>75001</v>
      </c>
      <c r="D17" s="155">
        <v>100000</v>
      </c>
      <c r="E17" s="47"/>
      <c r="F17" s="327"/>
      <c r="G17" s="120"/>
      <c r="H17" s="327"/>
      <c r="I17" s="47"/>
      <c r="J17" s="359">
        <f t="shared" si="0"/>
        <v>0</v>
      </c>
    </row>
    <row r="18" spans="1:10" s="40" customFormat="1" ht="15" customHeight="1">
      <c r="A18" s="467">
        <v>4</v>
      </c>
      <c r="B18" s="47"/>
      <c r="C18" s="155">
        <v>100001</v>
      </c>
      <c r="D18" s="155">
        <v>125000</v>
      </c>
      <c r="E18" s="47"/>
      <c r="F18" s="327"/>
      <c r="G18" s="120"/>
      <c r="H18" s="327"/>
      <c r="I18" s="47"/>
      <c r="J18" s="359">
        <f t="shared" si="0"/>
        <v>0</v>
      </c>
    </row>
    <row r="19" spans="1:10" s="40" customFormat="1" ht="15" customHeight="1">
      <c r="A19" s="467">
        <v>5</v>
      </c>
      <c r="B19" s="47"/>
      <c r="C19" s="155">
        <v>125001</v>
      </c>
      <c r="D19" s="155">
        <v>150000</v>
      </c>
      <c r="E19" s="47"/>
      <c r="F19" s="327"/>
      <c r="G19" s="120"/>
      <c r="H19" s="327"/>
      <c r="I19" s="47"/>
      <c r="J19" s="359">
        <f t="shared" si="0"/>
        <v>0</v>
      </c>
    </row>
    <row r="20" spans="1:10" s="40" customFormat="1" ht="15" customHeight="1">
      <c r="A20" s="467">
        <v>6</v>
      </c>
      <c r="B20" s="47"/>
      <c r="C20" s="155">
        <v>150001</v>
      </c>
      <c r="D20" s="155">
        <v>175000</v>
      </c>
      <c r="E20" s="47"/>
      <c r="F20" s="327"/>
      <c r="G20" s="120"/>
      <c r="H20" s="327"/>
      <c r="I20" s="47"/>
      <c r="J20" s="359">
        <f t="shared" si="0"/>
        <v>0</v>
      </c>
    </row>
    <row r="21" spans="1:10" s="40" customFormat="1" ht="15" customHeight="1">
      <c r="A21" s="467">
        <v>7</v>
      </c>
      <c r="B21" s="47"/>
      <c r="C21" s="155">
        <v>175001</v>
      </c>
      <c r="D21" s="155">
        <v>200000</v>
      </c>
      <c r="E21" s="47"/>
      <c r="F21" s="327"/>
      <c r="G21" s="120"/>
      <c r="H21" s="327"/>
      <c r="I21" s="47"/>
      <c r="J21" s="359">
        <f t="shared" si="0"/>
        <v>0</v>
      </c>
    </row>
    <row r="22" spans="1:10" s="40" customFormat="1" ht="15" customHeight="1">
      <c r="A22" s="467">
        <v>8</v>
      </c>
      <c r="B22" s="47"/>
      <c r="C22" s="155">
        <v>200001</v>
      </c>
      <c r="D22" s="155">
        <v>225000</v>
      </c>
      <c r="E22" s="47"/>
      <c r="F22" s="327"/>
      <c r="G22" s="120"/>
      <c r="H22" s="327"/>
      <c r="I22" s="47"/>
      <c r="J22" s="359">
        <f t="shared" si="0"/>
        <v>0</v>
      </c>
    </row>
    <row r="23" spans="1:10" s="40" customFormat="1" ht="15" customHeight="1">
      <c r="A23" s="467">
        <v>9</v>
      </c>
      <c r="B23" s="47"/>
      <c r="C23" s="155">
        <v>225001</v>
      </c>
      <c r="D23" s="155">
        <v>250000</v>
      </c>
      <c r="E23" s="47"/>
      <c r="F23" s="327"/>
      <c r="G23" s="120"/>
      <c r="H23" s="327"/>
      <c r="I23" s="47"/>
      <c r="J23" s="359">
        <f t="shared" si="0"/>
        <v>0</v>
      </c>
    </row>
    <row r="24" spans="1:10" s="40" customFormat="1" ht="15" customHeight="1">
      <c r="A24" s="467">
        <v>10</v>
      </c>
      <c r="B24" s="47"/>
      <c r="C24" s="155">
        <v>250001</v>
      </c>
      <c r="D24" s="155">
        <v>275000</v>
      </c>
      <c r="E24" s="47"/>
      <c r="F24" s="327"/>
      <c r="G24" s="120"/>
      <c r="H24" s="327"/>
      <c r="I24" s="47"/>
      <c r="J24" s="359">
        <f t="shared" si="0"/>
        <v>0</v>
      </c>
    </row>
    <row r="25" spans="1:10" s="40" customFormat="1" ht="15" customHeight="1">
      <c r="A25" s="467">
        <v>11</v>
      </c>
      <c r="B25" s="47"/>
      <c r="C25" s="155">
        <v>275001</v>
      </c>
      <c r="D25" s="155">
        <v>300000</v>
      </c>
      <c r="E25" s="47"/>
      <c r="F25" s="327"/>
      <c r="G25" s="120"/>
      <c r="H25" s="327"/>
      <c r="I25" s="47"/>
      <c r="J25" s="359">
        <f t="shared" si="0"/>
        <v>0</v>
      </c>
    </row>
    <row r="26" spans="1:10" s="40" customFormat="1" ht="15" customHeight="1">
      <c r="A26" s="467">
        <v>12</v>
      </c>
      <c r="B26" s="47"/>
      <c r="C26" s="155">
        <v>300001</v>
      </c>
      <c r="D26" s="155">
        <v>325000</v>
      </c>
      <c r="E26" s="47"/>
      <c r="F26" s="327"/>
      <c r="G26" s="120"/>
      <c r="H26" s="327"/>
      <c r="I26" s="47"/>
      <c r="J26" s="359">
        <f t="shared" si="0"/>
        <v>0</v>
      </c>
    </row>
    <row r="27" spans="1:10" s="40" customFormat="1" ht="15" customHeight="1">
      <c r="A27" s="467">
        <v>13</v>
      </c>
      <c r="B27" s="47"/>
      <c r="C27" s="155">
        <v>325001</v>
      </c>
      <c r="D27" s="155">
        <v>350000</v>
      </c>
      <c r="E27" s="47"/>
      <c r="F27" s="327"/>
      <c r="G27" s="120"/>
      <c r="H27" s="327"/>
      <c r="I27" s="47"/>
      <c r="J27" s="359">
        <f t="shared" si="0"/>
        <v>0</v>
      </c>
    </row>
    <row r="28" spans="1:10" s="40" customFormat="1" ht="15" customHeight="1">
      <c r="A28" s="467">
        <v>14</v>
      </c>
      <c r="B28" s="47"/>
      <c r="C28" s="155">
        <v>350001</v>
      </c>
      <c r="D28" s="155">
        <v>375000</v>
      </c>
      <c r="E28" s="47"/>
      <c r="F28" s="327"/>
      <c r="G28" s="120"/>
      <c r="H28" s="327"/>
      <c r="I28" s="47"/>
      <c r="J28" s="359">
        <f t="shared" si="0"/>
        <v>0</v>
      </c>
    </row>
    <row r="29" spans="1:10" s="40" customFormat="1" ht="15" customHeight="1">
      <c r="A29" s="467">
        <v>15</v>
      </c>
      <c r="B29" s="47"/>
      <c r="C29" s="155">
        <v>375001</v>
      </c>
      <c r="D29" s="155">
        <v>400000</v>
      </c>
      <c r="E29" s="47"/>
      <c r="F29" s="327"/>
      <c r="G29" s="120"/>
      <c r="H29" s="327"/>
      <c r="I29" s="47"/>
      <c r="J29" s="359">
        <f t="shared" si="0"/>
        <v>0</v>
      </c>
    </row>
    <row r="30" spans="1:10" s="40" customFormat="1" ht="15" customHeight="1">
      <c r="A30" s="467">
        <v>16</v>
      </c>
      <c r="B30" s="47"/>
      <c r="C30" s="155">
        <v>400001</v>
      </c>
      <c r="D30" s="155">
        <v>425000</v>
      </c>
      <c r="E30" s="47"/>
      <c r="F30" s="327"/>
      <c r="G30" s="120"/>
      <c r="H30" s="327"/>
      <c r="I30" s="47"/>
      <c r="J30" s="359">
        <f t="shared" si="0"/>
        <v>0</v>
      </c>
    </row>
    <row r="31" spans="1:10" s="40" customFormat="1" ht="15" customHeight="1">
      <c r="A31" s="467">
        <v>17</v>
      </c>
      <c r="B31" s="47"/>
      <c r="C31" s="155">
        <v>425001</v>
      </c>
      <c r="D31" s="155">
        <v>450000</v>
      </c>
      <c r="E31" s="47"/>
      <c r="F31" s="327"/>
      <c r="G31" s="120"/>
      <c r="H31" s="327"/>
      <c r="I31" s="47"/>
      <c r="J31" s="359">
        <f t="shared" si="0"/>
        <v>0</v>
      </c>
    </row>
    <row r="32" spans="1:10" s="40" customFormat="1" ht="15" customHeight="1">
      <c r="A32" s="467">
        <v>18</v>
      </c>
      <c r="B32" s="47"/>
      <c r="C32" s="155">
        <v>450001</v>
      </c>
      <c r="D32" s="155">
        <v>475000</v>
      </c>
      <c r="E32" s="47"/>
      <c r="F32" s="327"/>
      <c r="G32" s="120"/>
      <c r="H32" s="327"/>
      <c r="I32" s="47"/>
      <c r="J32" s="359">
        <f t="shared" si="0"/>
        <v>0</v>
      </c>
    </row>
    <row r="33" spans="1:10" s="40" customFormat="1" ht="15" customHeight="1">
      <c r="A33" s="467">
        <v>19</v>
      </c>
      <c r="B33" s="47"/>
      <c r="C33" s="155">
        <v>475001</v>
      </c>
      <c r="D33" s="155">
        <v>500000</v>
      </c>
      <c r="E33" s="47"/>
      <c r="F33" s="327"/>
      <c r="G33" s="120"/>
      <c r="H33" s="327"/>
      <c r="I33" s="47"/>
      <c r="J33" s="359">
        <f t="shared" si="0"/>
        <v>0</v>
      </c>
    </row>
    <row r="34" spans="1:10" s="40" customFormat="1" ht="15" customHeight="1">
      <c r="A34" s="467">
        <v>20</v>
      </c>
      <c r="B34" s="47"/>
      <c r="C34" s="155">
        <v>500001</v>
      </c>
      <c r="D34" s="155">
        <v>550000</v>
      </c>
      <c r="E34" s="47"/>
      <c r="F34" s="327"/>
      <c r="G34" s="120"/>
      <c r="H34" s="327"/>
      <c r="I34" s="47"/>
      <c r="J34" s="359">
        <f t="shared" si="0"/>
        <v>0</v>
      </c>
    </row>
    <row r="35" spans="1:10" s="40" customFormat="1" ht="4.5" customHeight="1">
      <c r="A35" s="467"/>
      <c r="B35" s="47"/>
      <c r="C35" s="155"/>
      <c r="D35" s="155"/>
      <c r="E35" s="47"/>
      <c r="F35" s="327"/>
      <c r="G35" s="120"/>
      <c r="H35" s="327"/>
      <c r="I35" s="47"/>
      <c r="J35" s="359"/>
    </row>
    <row r="36" spans="1:10" s="40" customFormat="1" ht="15" customHeight="1">
      <c r="A36" s="467">
        <v>21</v>
      </c>
      <c r="B36" s="47"/>
      <c r="C36" s="155">
        <v>550001</v>
      </c>
      <c r="D36" s="155">
        <v>600000</v>
      </c>
      <c r="E36" s="47"/>
      <c r="F36" s="327"/>
      <c r="G36" s="120"/>
      <c r="H36" s="327"/>
      <c r="I36" s="47"/>
      <c r="J36" s="359">
        <f aca="true" t="shared" si="1" ref="J36:J44">IF(F36=0,0,H36/F36)</f>
        <v>0</v>
      </c>
    </row>
    <row r="37" spans="1:10" s="40" customFormat="1" ht="15" customHeight="1">
      <c r="A37" s="467">
        <v>22</v>
      </c>
      <c r="B37" s="47"/>
      <c r="C37" s="155">
        <v>600001</v>
      </c>
      <c r="D37" s="155">
        <v>650000</v>
      </c>
      <c r="E37" s="47"/>
      <c r="F37" s="327"/>
      <c r="G37" s="120"/>
      <c r="H37" s="327"/>
      <c r="I37" s="47"/>
      <c r="J37" s="359">
        <f t="shared" si="1"/>
        <v>0</v>
      </c>
    </row>
    <row r="38" spans="1:10" s="40" customFormat="1" ht="15" customHeight="1">
      <c r="A38" s="467">
        <v>23</v>
      </c>
      <c r="B38" s="47"/>
      <c r="C38" s="155">
        <v>650001</v>
      </c>
      <c r="D38" s="155">
        <v>700000</v>
      </c>
      <c r="E38" s="47"/>
      <c r="F38" s="327"/>
      <c r="G38" s="120"/>
      <c r="H38" s="327"/>
      <c r="I38" s="47"/>
      <c r="J38" s="359">
        <f t="shared" si="1"/>
        <v>0</v>
      </c>
    </row>
    <row r="39" spans="1:10" s="40" customFormat="1" ht="15" customHeight="1">
      <c r="A39" s="467">
        <v>24</v>
      </c>
      <c r="B39" s="47"/>
      <c r="C39" s="155">
        <v>700001</v>
      </c>
      <c r="D39" s="155">
        <v>750000</v>
      </c>
      <c r="E39" s="47"/>
      <c r="F39" s="327"/>
      <c r="G39" s="120"/>
      <c r="H39" s="327"/>
      <c r="I39" s="47"/>
      <c r="J39" s="359">
        <f t="shared" si="1"/>
        <v>0</v>
      </c>
    </row>
    <row r="40" spans="1:10" s="40" customFormat="1" ht="15" customHeight="1">
      <c r="A40" s="467">
        <v>25</v>
      </c>
      <c r="B40" s="47"/>
      <c r="C40" s="155">
        <v>750001</v>
      </c>
      <c r="D40" s="155">
        <v>800000</v>
      </c>
      <c r="E40" s="47"/>
      <c r="F40" s="327"/>
      <c r="G40" s="120"/>
      <c r="H40" s="327"/>
      <c r="I40" s="47"/>
      <c r="J40" s="359">
        <f t="shared" si="1"/>
        <v>0</v>
      </c>
    </row>
    <row r="41" spans="1:10" s="40" customFormat="1" ht="15" customHeight="1">
      <c r="A41" s="467">
        <v>26</v>
      </c>
      <c r="B41" s="47"/>
      <c r="C41" s="155">
        <v>800001</v>
      </c>
      <c r="D41" s="155">
        <v>850000</v>
      </c>
      <c r="E41" s="47"/>
      <c r="F41" s="327"/>
      <c r="G41" s="120"/>
      <c r="H41" s="327"/>
      <c r="I41" s="47"/>
      <c r="J41" s="359">
        <f t="shared" si="1"/>
        <v>0</v>
      </c>
    </row>
    <row r="42" spans="1:10" s="40" customFormat="1" ht="15" customHeight="1">
      <c r="A42" s="467">
        <v>27</v>
      </c>
      <c r="B42" s="47"/>
      <c r="C42" s="155">
        <v>850001</v>
      </c>
      <c r="D42" s="155">
        <v>900000</v>
      </c>
      <c r="E42" s="47"/>
      <c r="F42" s="327"/>
      <c r="G42" s="120"/>
      <c r="H42" s="327"/>
      <c r="I42" s="47"/>
      <c r="J42" s="359">
        <f t="shared" si="1"/>
        <v>0</v>
      </c>
    </row>
    <row r="43" spans="1:10" s="40" customFormat="1" ht="15" customHeight="1">
      <c r="A43" s="467">
        <v>28</v>
      </c>
      <c r="B43" s="47"/>
      <c r="C43" s="155">
        <v>900001</v>
      </c>
      <c r="D43" s="155">
        <v>950000</v>
      </c>
      <c r="E43" s="47"/>
      <c r="F43" s="327"/>
      <c r="G43" s="120"/>
      <c r="H43" s="327"/>
      <c r="I43" s="47"/>
      <c r="J43" s="359">
        <f t="shared" si="1"/>
        <v>0</v>
      </c>
    </row>
    <row r="44" spans="1:10" s="40" customFormat="1" ht="15" customHeight="1">
      <c r="A44" s="467">
        <v>29</v>
      </c>
      <c r="B44" s="47"/>
      <c r="C44" s="155">
        <v>950001</v>
      </c>
      <c r="D44" s="155">
        <v>1000000</v>
      </c>
      <c r="E44" s="47"/>
      <c r="F44" s="327"/>
      <c r="G44" s="120"/>
      <c r="H44" s="327"/>
      <c r="I44" s="47"/>
      <c r="J44" s="359">
        <f t="shared" si="1"/>
        <v>0</v>
      </c>
    </row>
    <row r="45" spans="1:10" s="40" customFormat="1" ht="4.5" customHeight="1">
      <c r="A45" s="467"/>
      <c r="B45" s="47"/>
      <c r="C45" s="155"/>
      <c r="D45" s="155"/>
      <c r="E45" s="47"/>
      <c r="F45" s="327"/>
      <c r="G45" s="120"/>
      <c r="H45" s="327"/>
      <c r="I45" s="47"/>
      <c r="J45" s="359"/>
    </row>
    <row r="46" spans="1:10" s="40" customFormat="1" ht="15" customHeight="1">
      <c r="A46" s="467">
        <v>30</v>
      </c>
      <c r="B46" s="47"/>
      <c r="C46" s="155">
        <v>1000001</v>
      </c>
      <c r="D46" s="155">
        <v>1100000</v>
      </c>
      <c r="E46" s="47"/>
      <c r="F46" s="327"/>
      <c r="G46" s="120"/>
      <c r="H46" s="327"/>
      <c r="I46" s="47"/>
      <c r="J46" s="359">
        <f aca="true" t="shared" si="2" ref="J46:J62">IF(F46=0,0,H46/F46)</f>
        <v>0</v>
      </c>
    </row>
    <row r="47" spans="1:10" s="40" customFormat="1" ht="15" customHeight="1">
      <c r="A47" s="467">
        <v>31</v>
      </c>
      <c r="B47" s="47"/>
      <c r="C47" s="155">
        <v>1100001</v>
      </c>
      <c r="D47" s="155">
        <v>1200000</v>
      </c>
      <c r="E47" s="47"/>
      <c r="F47" s="327"/>
      <c r="G47" s="120"/>
      <c r="H47" s="327"/>
      <c r="I47" s="47"/>
      <c r="J47" s="359">
        <f t="shared" si="2"/>
        <v>0</v>
      </c>
    </row>
    <row r="48" spans="1:10" s="40" customFormat="1" ht="15" customHeight="1">
      <c r="A48" s="467">
        <v>32</v>
      </c>
      <c r="B48" s="47"/>
      <c r="C48" s="155">
        <v>1200001</v>
      </c>
      <c r="D48" s="155">
        <v>1300000</v>
      </c>
      <c r="E48" s="47"/>
      <c r="F48" s="327"/>
      <c r="G48" s="120"/>
      <c r="H48" s="327"/>
      <c r="I48" s="47"/>
      <c r="J48" s="359">
        <f t="shared" si="2"/>
        <v>0</v>
      </c>
    </row>
    <row r="49" spans="1:10" s="40" customFormat="1" ht="15" customHeight="1">
      <c r="A49" s="467">
        <v>33</v>
      </c>
      <c r="B49" s="47"/>
      <c r="C49" s="155">
        <v>1300001</v>
      </c>
      <c r="D49" s="155">
        <v>1400000</v>
      </c>
      <c r="E49" s="47"/>
      <c r="F49" s="327"/>
      <c r="G49" s="120"/>
      <c r="H49" s="327"/>
      <c r="I49" s="47"/>
      <c r="J49" s="359">
        <f t="shared" si="2"/>
        <v>0</v>
      </c>
    </row>
    <row r="50" spans="1:10" s="40" customFormat="1" ht="15" customHeight="1">
      <c r="A50" s="467">
        <v>34</v>
      </c>
      <c r="B50" s="47"/>
      <c r="C50" s="155">
        <v>1400001</v>
      </c>
      <c r="D50" s="155">
        <v>1500000</v>
      </c>
      <c r="E50" s="47"/>
      <c r="F50" s="327"/>
      <c r="G50" s="120"/>
      <c r="H50" s="327"/>
      <c r="I50" s="47"/>
      <c r="J50" s="359">
        <f t="shared" si="2"/>
        <v>0</v>
      </c>
    </row>
    <row r="51" spans="1:10" s="40" customFormat="1" ht="15" customHeight="1">
      <c r="A51" s="467">
        <v>35</v>
      </c>
      <c r="B51" s="47"/>
      <c r="C51" s="155">
        <v>1500001</v>
      </c>
      <c r="D51" s="155">
        <v>1600000</v>
      </c>
      <c r="E51" s="47"/>
      <c r="F51" s="327"/>
      <c r="G51" s="120"/>
      <c r="H51" s="327"/>
      <c r="I51" s="47"/>
      <c r="J51" s="359">
        <f t="shared" si="2"/>
        <v>0</v>
      </c>
    </row>
    <row r="52" spans="1:10" s="40" customFormat="1" ht="15" customHeight="1">
      <c r="A52" s="467">
        <v>36</v>
      </c>
      <c r="B52" s="47"/>
      <c r="C52" s="155">
        <v>1600001</v>
      </c>
      <c r="D52" s="155">
        <v>1700000</v>
      </c>
      <c r="E52" s="47"/>
      <c r="F52" s="327"/>
      <c r="G52" s="120"/>
      <c r="H52" s="327"/>
      <c r="I52" s="47"/>
      <c r="J52" s="359">
        <f t="shared" si="2"/>
        <v>0</v>
      </c>
    </row>
    <row r="53" spans="1:10" s="40" customFormat="1" ht="15" customHeight="1">
      <c r="A53" s="467">
        <v>37</v>
      </c>
      <c r="B53" s="47"/>
      <c r="C53" s="155">
        <v>1700001</v>
      </c>
      <c r="D53" s="155">
        <v>1800000</v>
      </c>
      <c r="E53" s="47"/>
      <c r="F53" s="327"/>
      <c r="G53" s="120"/>
      <c r="H53" s="327"/>
      <c r="I53" s="47"/>
      <c r="J53" s="359">
        <f t="shared" si="2"/>
        <v>0</v>
      </c>
    </row>
    <row r="54" spans="1:10" s="40" customFormat="1" ht="15" customHeight="1">
      <c r="A54" s="467">
        <v>38</v>
      </c>
      <c r="B54" s="47"/>
      <c r="C54" s="155">
        <v>1800001</v>
      </c>
      <c r="D54" s="155">
        <v>1900000</v>
      </c>
      <c r="E54" s="47"/>
      <c r="F54" s="327"/>
      <c r="G54" s="120"/>
      <c r="H54" s="327"/>
      <c r="I54" s="47"/>
      <c r="J54" s="359">
        <f t="shared" si="2"/>
        <v>0</v>
      </c>
    </row>
    <row r="55" spans="1:10" s="40" customFormat="1" ht="15" customHeight="1">
      <c r="A55" s="467">
        <v>39</v>
      </c>
      <c r="B55" s="47"/>
      <c r="C55" s="155">
        <v>1900001</v>
      </c>
      <c r="D55" s="155">
        <v>2000000</v>
      </c>
      <c r="E55" s="47"/>
      <c r="F55" s="327"/>
      <c r="G55" s="120"/>
      <c r="H55" s="327"/>
      <c r="I55" s="47"/>
      <c r="J55" s="359">
        <f t="shared" si="2"/>
        <v>0</v>
      </c>
    </row>
    <row r="56" spans="1:10" s="40" customFormat="1" ht="15" customHeight="1">
      <c r="A56" s="467">
        <v>40</v>
      </c>
      <c r="B56" s="47"/>
      <c r="C56" s="155">
        <v>2000001</v>
      </c>
      <c r="D56" s="155">
        <v>2100000</v>
      </c>
      <c r="E56" s="47"/>
      <c r="F56" s="327"/>
      <c r="G56" s="120"/>
      <c r="H56" s="327"/>
      <c r="I56" s="47"/>
      <c r="J56" s="359">
        <f t="shared" si="2"/>
        <v>0</v>
      </c>
    </row>
    <row r="57" spans="1:10" s="40" customFormat="1" ht="15" customHeight="1">
      <c r="A57" s="467">
        <v>41</v>
      </c>
      <c r="B57" s="47"/>
      <c r="C57" s="155">
        <v>2100001</v>
      </c>
      <c r="D57" s="155">
        <v>2200000</v>
      </c>
      <c r="E57" s="47"/>
      <c r="F57" s="327"/>
      <c r="G57" s="120"/>
      <c r="H57" s="327"/>
      <c r="I57" s="47"/>
      <c r="J57" s="359">
        <f t="shared" si="2"/>
        <v>0</v>
      </c>
    </row>
    <row r="58" spans="1:10" s="40" customFormat="1" ht="15" customHeight="1">
      <c r="A58" s="467">
        <v>42</v>
      </c>
      <c r="B58" s="47"/>
      <c r="C58" s="155">
        <v>2200001</v>
      </c>
      <c r="D58" s="155">
        <v>2300000</v>
      </c>
      <c r="E58" s="47"/>
      <c r="F58" s="327"/>
      <c r="G58" s="120"/>
      <c r="H58" s="327"/>
      <c r="I58" s="47"/>
      <c r="J58" s="359">
        <f t="shared" si="2"/>
        <v>0</v>
      </c>
    </row>
    <row r="59" spans="1:10" s="40" customFormat="1" ht="15" customHeight="1">
      <c r="A59" s="467">
        <v>43</v>
      </c>
      <c r="B59" s="47"/>
      <c r="C59" s="155">
        <v>2300001</v>
      </c>
      <c r="D59" s="155">
        <v>2400000</v>
      </c>
      <c r="E59" s="47"/>
      <c r="F59" s="327"/>
      <c r="G59" s="120"/>
      <c r="H59" s="327"/>
      <c r="I59" s="47"/>
      <c r="J59" s="359">
        <f t="shared" si="2"/>
        <v>0</v>
      </c>
    </row>
    <row r="60" spans="1:10" s="40" customFormat="1" ht="15" customHeight="1">
      <c r="A60" s="467">
        <v>44</v>
      </c>
      <c r="B60" s="47"/>
      <c r="C60" s="155">
        <v>2400001</v>
      </c>
      <c r="D60" s="155">
        <v>2500000</v>
      </c>
      <c r="E60" s="47"/>
      <c r="F60" s="327"/>
      <c r="G60" s="120"/>
      <c r="H60" s="327"/>
      <c r="I60" s="47"/>
      <c r="J60" s="359">
        <f t="shared" si="2"/>
        <v>0</v>
      </c>
    </row>
    <row r="61" spans="1:10" s="40" customFormat="1" ht="15" customHeight="1">
      <c r="A61" s="467">
        <v>45</v>
      </c>
      <c r="B61" s="47"/>
      <c r="C61" s="983" t="s">
        <v>242</v>
      </c>
      <c r="D61" s="983"/>
      <c r="E61" s="47"/>
      <c r="F61" s="327"/>
      <c r="G61" s="120"/>
      <c r="H61" s="327"/>
      <c r="I61" s="47"/>
      <c r="J61" s="359">
        <f t="shared" si="2"/>
        <v>0</v>
      </c>
    </row>
    <row r="62" spans="1:10" s="40" customFormat="1" ht="21" customHeight="1" thickBot="1">
      <c r="A62" s="468">
        <v>46</v>
      </c>
      <c r="B62" s="185"/>
      <c r="C62" s="340" t="s">
        <v>84</v>
      </c>
      <c r="D62" s="340"/>
      <c r="E62" s="181"/>
      <c r="F62" s="305">
        <f>SUM(F15:F61)</f>
        <v>0</v>
      </c>
      <c r="G62" s="182"/>
      <c r="H62" s="305">
        <f>SUM(H15:H61)</f>
        <v>0</v>
      </c>
      <c r="I62" s="181"/>
      <c r="J62" s="360">
        <f t="shared" si="2"/>
        <v>0</v>
      </c>
    </row>
    <row r="63" spans="1:9" s="40" customFormat="1" ht="12.75" thickTop="1">
      <c r="A63" s="147"/>
      <c r="B63" s="47"/>
      <c r="C63" s="127"/>
      <c r="D63" s="127"/>
      <c r="E63" s="47"/>
      <c r="G63" s="47"/>
      <c r="I63" s="47"/>
    </row>
    <row r="64" spans="1:9" s="40" customFormat="1" ht="12">
      <c r="A64" s="147"/>
      <c r="B64" s="47"/>
      <c r="C64" s="127"/>
      <c r="D64" s="127"/>
      <c r="E64" s="47"/>
      <c r="G64" s="47"/>
      <c r="I64" s="47"/>
    </row>
    <row r="65" spans="1:9" s="40" customFormat="1" ht="12">
      <c r="A65" s="147"/>
      <c r="B65" s="47"/>
      <c r="C65" s="127"/>
      <c r="D65" s="127"/>
      <c r="E65" s="47"/>
      <c r="G65" s="47"/>
      <c r="I65" s="47"/>
    </row>
    <row r="66" spans="1:9" s="40" customFormat="1" ht="12">
      <c r="A66" s="147"/>
      <c r="B66" s="47"/>
      <c r="C66" s="127"/>
      <c r="D66" s="127"/>
      <c r="E66" s="47"/>
      <c r="G66" s="47"/>
      <c r="I66" s="47"/>
    </row>
    <row r="67" spans="1:9" s="40" customFormat="1" ht="12">
      <c r="A67" s="147"/>
      <c r="B67" s="47"/>
      <c r="C67" s="127"/>
      <c r="D67" s="127"/>
      <c r="E67" s="47"/>
      <c r="G67" s="47"/>
      <c r="I67" s="47"/>
    </row>
    <row r="68" spans="1:9" s="40" customFormat="1" ht="12">
      <c r="A68" s="147"/>
      <c r="B68" s="47"/>
      <c r="C68" s="127"/>
      <c r="D68" s="127"/>
      <c r="E68" s="47"/>
      <c r="G68" s="47"/>
      <c r="I68" s="47"/>
    </row>
    <row r="69" spans="1:9" s="40" customFormat="1" ht="12">
      <c r="A69" s="147"/>
      <c r="B69" s="47"/>
      <c r="C69" s="127"/>
      <c r="D69" s="127"/>
      <c r="E69" s="47"/>
      <c r="G69" s="47"/>
      <c r="I69" s="47"/>
    </row>
    <row r="70" spans="1:9" s="40" customFormat="1" ht="12">
      <c r="A70" s="147"/>
      <c r="B70" s="47"/>
      <c r="C70" s="127"/>
      <c r="D70" s="127"/>
      <c r="E70" s="47"/>
      <c r="G70" s="47"/>
      <c r="I70" s="47"/>
    </row>
    <row r="71" spans="1:9" s="40" customFormat="1" ht="12">
      <c r="A71" s="147"/>
      <c r="B71" s="47"/>
      <c r="C71" s="127"/>
      <c r="D71" s="127"/>
      <c r="E71" s="47"/>
      <c r="G71" s="47"/>
      <c r="I71" s="47"/>
    </row>
    <row r="72" spans="1:9" s="40" customFormat="1" ht="12">
      <c r="A72" s="147"/>
      <c r="B72" s="47"/>
      <c r="C72" s="127"/>
      <c r="D72" s="127"/>
      <c r="E72" s="47"/>
      <c r="G72" s="47"/>
      <c r="I72" s="47"/>
    </row>
    <row r="73" spans="1:9" s="40" customFormat="1" ht="12">
      <c r="A73" s="147"/>
      <c r="B73" s="47"/>
      <c r="C73" s="127"/>
      <c r="D73" s="127"/>
      <c r="E73" s="47"/>
      <c r="G73" s="47"/>
      <c r="I73" s="47"/>
    </row>
    <row r="74" spans="1:9" s="40" customFormat="1" ht="12">
      <c r="A74" s="147"/>
      <c r="B74" s="47"/>
      <c r="C74" s="127"/>
      <c r="D74" s="127"/>
      <c r="E74" s="47"/>
      <c r="G74" s="47"/>
      <c r="I74" s="47"/>
    </row>
    <row r="75" spans="1:9" s="40" customFormat="1" ht="12">
      <c r="A75" s="147"/>
      <c r="B75" s="47"/>
      <c r="C75" s="127"/>
      <c r="D75" s="127"/>
      <c r="E75" s="47"/>
      <c r="G75" s="47"/>
      <c r="I75" s="47"/>
    </row>
    <row r="76" spans="1:9" s="40" customFormat="1" ht="12">
      <c r="A76" s="147"/>
      <c r="B76" s="47"/>
      <c r="C76" s="127"/>
      <c r="D76" s="127"/>
      <c r="E76" s="47"/>
      <c r="G76" s="47"/>
      <c r="I76" s="47"/>
    </row>
    <row r="77" spans="1:9" s="40" customFormat="1" ht="12">
      <c r="A77" s="147"/>
      <c r="B77" s="47"/>
      <c r="C77" s="127"/>
      <c r="D77" s="127"/>
      <c r="E77" s="47"/>
      <c r="G77" s="47"/>
      <c r="I77" s="47"/>
    </row>
    <row r="78" spans="1:9" s="40" customFormat="1" ht="12">
      <c r="A78" s="147"/>
      <c r="B78" s="47"/>
      <c r="C78" s="127"/>
      <c r="D78" s="127"/>
      <c r="E78" s="47"/>
      <c r="G78" s="47"/>
      <c r="I78" s="47"/>
    </row>
    <row r="79" spans="1:9" s="40" customFormat="1" ht="12">
      <c r="A79" s="147"/>
      <c r="B79" s="47"/>
      <c r="C79" s="127"/>
      <c r="D79" s="127"/>
      <c r="E79" s="47"/>
      <c r="G79" s="47"/>
      <c r="I79" s="47"/>
    </row>
    <row r="80" spans="1:9" s="40" customFormat="1" ht="12">
      <c r="A80" s="147"/>
      <c r="B80" s="47"/>
      <c r="C80" s="127"/>
      <c r="D80" s="127"/>
      <c r="E80" s="47"/>
      <c r="G80" s="47"/>
      <c r="I80" s="47"/>
    </row>
    <row r="81" spans="1:9" s="40" customFormat="1" ht="12">
      <c r="A81" s="147"/>
      <c r="B81" s="47"/>
      <c r="C81" s="127"/>
      <c r="D81" s="127"/>
      <c r="E81" s="47"/>
      <c r="G81" s="47"/>
      <c r="I81" s="47"/>
    </row>
    <row r="82" spans="1:9" s="40" customFormat="1" ht="12">
      <c r="A82" s="147"/>
      <c r="B82" s="47"/>
      <c r="C82" s="127"/>
      <c r="D82" s="127"/>
      <c r="E82" s="47"/>
      <c r="G82" s="47"/>
      <c r="I82" s="47"/>
    </row>
    <row r="83" spans="1:9" s="40" customFormat="1" ht="12">
      <c r="A83" s="147"/>
      <c r="B83" s="47"/>
      <c r="C83" s="127"/>
      <c r="D83" s="127"/>
      <c r="E83" s="47"/>
      <c r="G83" s="47"/>
      <c r="I83" s="47"/>
    </row>
    <row r="84" spans="1:9" s="40" customFormat="1" ht="12">
      <c r="A84" s="147"/>
      <c r="B84" s="47"/>
      <c r="C84" s="127"/>
      <c r="D84" s="127"/>
      <c r="E84" s="47"/>
      <c r="G84" s="47"/>
      <c r="I84" s="47"/>
    </row>
    <row r="85" spans="1:9" s="40" customFormat="1" ht="12">
      <c r="A85" s="147"/>
      <c r="B85" s="47"/>
      <c r="C85" s="127"/>
      <c r="D85" s="127"/>
      <c r="E85" s="47"/>
      <c r="G85" s="47"/>
      <c r="I85" s="47"/>
    </row>
    <row r="86" spans="1:9" s="40" customFormat="1" ht="12">
      <c r="A86" s="147"/>
      <c r="B86" s="47"/>
      <c r="C86" s="127"/>
      <c r="D86" s="127"/>
      <c r="E86" s="47"/>
      <c r="G86" s="47"/>
      <c r="I86" s="47"/>
    </row>
    <row r="87" spans="1:9" s="40" customFormat="1" ht="12">
      <c r="A87" s="147"/>
      <c r="B87" s="47"/>
      <c r="C87" s="127"/>
      <c r="D87" s="127"/>
      <c r="E87" s="47"/>
      <c r="G87" s="47"/>
      <c r="I87" s="47"/>
    </row>
    <row r="88" spans="1:9" s="40" customFormat="1" ht="12">
      <c r="A88" s="147"/>
      <c r="B88" s="47"/>
      <c r="C88" s="127"/>
      <c r="D88" s="127"/>
      <c r="E88" s="47"/>
      <c r="G88" s="47"/>
      <c r="I88" s="47"/>
    </row>
    <row r="89" spans="1:9" s="40" customFormat="1" ht="12">
      <c r="A89" s="147"/>
      <c r="B89" s="47"/>
      <c r="C89" s="127"/>
      <c r="D89" s="127"/>
      <c r="E89" s="47"/>
      <c r="G89" s="47"/>
      <c r="I89" s="47"/>
    </row>
    <row r="90" spans="1:9" s="40" customFormat="1" ht="12">
      <c r="A90" s="147"/>
      <c r="B90" s="47"/>
      <c r="C90" s="127"/>
      <c r="D90" s="127"/>
      <c r="E90" s="47"/>
      <c r="G90" s="47"/>
      <c r="I90" s="47"/>
    </row>
    <row r="91" spans="1:9" s="40" customFormat="1" ht="12">
      <c r="A91" s="147"/>
      <c r="B91" s="47"/>
      <c r="C91" s="127"/>
      <c r="D91" s="127"/>
      <c r="E91" s="47"/>
      <c r="G91" s="47"/>
      <c r="I91" s="47"/>
    </row>
    <row r="92" spans="1:9" s="40" customFormat="1" ht="12">
      <c r="A92" s="147"/>
      <c r="B92" s="47"/>
      <c r="C92" s="127"/>
      <c r="D92" s="127"/>
      <c r="E92" s="47"/>
      <c r="G92" s="47"/>
      <c r="I92" s="47"/>
    </row>
    <row r="93" spans="1:9" s="40" customFormat="1" ht="12">
      <c r="A93" s="147"/>
      <c r="B93" s="47"/>
      <c r="C93" s="127"/>
      <c r="D93" s="127"/>
      <c r="E93" s="47"/>
      <c r="G93" s="47"/>
      <c r="I93" s="47"/>
    </row>
    <row r="94" spans="1:9" s="40" customFormat="1" ht="12">
      <c r="A94" s="147"/>
      <c r="B94" s="47"/>
      <c r="C94" s="127"/>
      <c r="D94" s="127"/>
      <c r="E94" s="47"/>
      <c r="G94" s="47"/>
      <c r="I94" s="47"/>
    </row>
    <row r="95" spans="1:9" s="40" customFormat="1" ht="12">
      <c r="A95" s="147"/>
      <c r="B95" s="47"/>
      <c r="C95" s="127"/>
      <c r="D95" s="127"/>
      <c r="E95" s="47"/>
      <c r="G95" s="47"/>
      <c r="I95" s="47"/>
    </row>
    <row r="96" spans="1:9" s="40" customFormat="1" ht="12">
      <c r="A96" s="147"/>
      <c r="B96" s="47"/>
      <c r="C96" s="127"/>
      <c r="D96" s="127"/>
      <c r="E96" s="47"/>
      <c r="G96" s="47"/>
      <c r="I96" s="47"/>
    </row>
    <row r="97" spans="1:9" s="40" customFormat="1" ht="12">
      <c r="A97" s="147"/>
      <c r="B97" s="47"/>
      <c r="C97" s="127"/>
      <c r="D97" s="127"/>
      <c r="E97" s="47"/>
      <c r="G97" s="47"/>
      <c r="I97" s="47"/>
    </row>
    <row r="98" spans="1:9" s="40" customFormat="1" ht="12">
      <c r="A98" s="147"/>
      <c r="B98" s="47"/>
      <c r="C98" s="127"/>
      <c r="D98" s="127"/>
      <c r="E98" s="47"/>
      <c r="G98" s="47"/>
      <c r="I98" s="47"/>
    </row>
    <row r="99" spans="1:9" s="40" customFormat="1" ht="12">
      <c r="A99" s="147"/>
      <c r="B99" s="47"/>
      <c r="C99" s="127"/>
      <c r="D99" s="127"/>
      <c r="E99" s="47"/>
      <c r="G99" s="47"/>
      <c r="I99" s="47"/>
    </row>
    <row r="100" spans="1:9" s="40" customFormat="1" ht="12">
      <c r="A100" s="147"/>
      <c r="B100" s="47"/>
      <c r="C100" s="127"/>
      <c r="D100" s="127"/>
      <c r="E100" s="47"/>
      <c r="G100" s="47"/>
      <c r="I100" s="47"/>
    </row>
    <row r="101" spans="1:9" s="40" customFormat="1" ht="12">
      <c r="A101" s="147"/>
      <c r="B101" s="47"/>
      <c r="C101" s="127"/>
      <c r="D101" s="127"/>
      <c r="E101" s="47"/>
      <c r="G101" s="47"/>
      <c r="I101" s="47"/>
    </row>
    <row r="102" spans="1:9" s="40" customFormat="1" ht="12">
      <c r="A102" s="147"/>
      <c r="B102" s="47"/>
      <c r="C102" s="127"/>
      <c r="D102" s="127"/>
      <c r="E102" s="47"/>
      <c r="G102" s="47"/>
      <c r="I102" s="47"/>
    </row>
    <row r="103" spans="1:9" s="40" customFormat="1" ht="12">
      <c r="A103" s="147"/>
      <c r="B103" s="47"/>
      <c r="C103" s="127"/>
      <c r="D103" s="127"/>
      <c r="E103" s="47"/>
      <c r="G103" s="47"/>
      <c r="I103" s="47"/>
    </row>
    <row r="104" spans="1:9" s="40" customFormat="1" ht="12">
      <c r="A104" s="147"/>
      <c r="B104" s="47"/>
      <c r="C104" s="127"/>
      <c r="D104" s="127"/>
      <c r="E104" s="47"/>
      <c r="G104" s="47"/>
      <c r="I104" s="47"/>
    </row>
    <row r="105" spans="1:9" s="40" customFormat="1" ht="12">
      <c r="A105" s="147"/>
      <c r="B105" s="47"/>
      <c r="C105" s="127"/>
      <c r="D105" s="127"/>
      <c r="E105" s="47"/>
      <c r="G105" s="47"/>
      <c r="I105" s="47"/>
    </row>
    <row r="106" spans="1:9" s="40" customFormat="1" ht="12">
      <c r="A106" s="147"/>
      <c r="B106" s="47"/>
      <c r="C106" s="127"/>
      <c r="D106" s="127"/>
      <c r="E106" s="47"/>
      <c r="G106" s="47"/>
      <c r="I106" s="47"/>
    </row>
    <row r="107" spans="1:9" s="40" customFormat="1" ht="12">
      <c r="A107" s="147"/>
      <c r="B107" s="47"/>
      <c r="C107" s="127"/>
      <c r="D107" s="127"/>
      <c r="E107" s="47"/>
      <c r="G107" s="47"/>
      <c r="I107" s="47"/>
    </row>
    <row r="108" spans="1:9" s="40" customFormat="1" ht="12">
      <c r="A108" s="147"/>
      <c r="B108" s="47"/>
      <c r="C108" s="127"/>
      <c r="D108" s="127"/>
      <c r="E108" s="47"/>
      <c r="G108" s="47"/>
      <c r="I108" s="47"/>
    </row>
    <row r="109" spans="1:9" s="40" customFormat="1" ht="12">
      <c r="A109" s="147"/>
      <c r="B109" s="47"/>
      <c r="C109" s="127"/>
      <c r="D109" s="127"/>
      <c r="E109" s="47"/>
      <c r="G109" s="47"/>
      <c r="I109" s="47"/>
    </row>
    <row r="110" spans="1:9" s="40" customFormat="1" ht="12">
      <c r="A110" s="147"/>
      <c r="B110" s="47"/>
      <c r="C110" s="127"/>
      <c r="D110" s="127"/>
      <c r="E110" s="47"/>
      <c r="G110" s="47"/>
      <c r="I110" s="47"/>
    </row>
    <row r="111" spans="1:9" s="40" customFormat="1" ht="12">
      <c r="A111" s="147"/>
      <c r="B111" s="47"/>
      <c r="C111" s="127"/>
      <c r="D111" s="127"/>
      <c r="E111" s="47"/>
      <c r="G111" s="47"/>
      <c r="I111" s="47"/>
    </row>
    <row r="112" spans="1:9" s="40" customFormat="1" ht="12">
      <c r="A112" s="147"/>
      <c r="B112" s="47"/>
      <c r="C112" s="127"/>
      <c r="D112" s="127"/>
      <c r="E112" s="47"/>
      <c r="G112" s="47"/>
      <c r="I112" s="47"/>
    </row>
    <row r="113" spans="1:9" s="40" customFormat="1" ht="12">
      <c r="A113" s="147"/>
      <c r="B113" s="47"/>
      <c r="C113" s="127"/>
      <c r="D113" s="127"/>
      <c r="E113" s="47"/>
      <c r="G113" s="47"/>
      <c r="I113" s="47"/>
    </row>
    <row r="114" spans="1:9" s="40" customFormat="1" ht="12">
      <c r="A114" s="147"/>
      <c r="B114" s="47"/>
      <c r="C114" s="127"/>
      <c r="D114" s="127"/>
      <c r="E114" s="47"/>
      <c r="G114" s="47"/>
      <c r="I114" s="47"/>
    </row>
    <row r="115" spans="1:9" s="40" customFormat="1" ht="12">
      <c r="A115" s="147"/>
      <c r="B115" s="47"/>
      <c r="C115" s="127"/>
      <c r="D115" s="127"/>
      <c r="E115" s="47"/>
      <c r="G115" s="47"/>
      <c r="I115" s="47"/>
    </row>
    <row r="116" spans="1:9" s="40" customFormat="1" ht="12">
      <c r="A116" s="147"/>
      <c r="B116" s="47"/>
      <c r="C116" s="127"/>
      <c r="D116" s="127"/>
      <c r="E116" s="47"/>
      <c r="G116" s="47"/>
      <c r="I116" s="47"/>
    </row>
    <row r="117" spans="1:9" s="40" customFormat="1" ht="12">
      <c r="A117" s="147"/>
      <c r="B117" s="47"/>
      <c r="C117" s="127"/>
      <c r="D117" s="127"/>
      <c r="E117" s="47"/>
      <c r="G117" s="47"/>
      <c r="I117" s="47"/>
    </row>
    <row r="118" spans="1:9" s="40" customFormat="1" ht="12">
      <c r="A118" s="147"/>
      <c r="B118" s="47"/>
      <c r="C118" s="127"/>
      <c r="D118" s="127"/>
      <c r="E118" s="47"/>
      <c r="G118" s="47"/>
      <c r="I118" s="47"/>
    </row>
    <row r="119" spans="1:9" s="40" customFormat="1" ht="12">
      <c r="A119" s="147"/>
      <c r="B119" s="47"/>
      <c r="C119" s="127"/>
      <c r="D119" s="127"/>
      <c r="E119" s="47"/>
      <c r="G119" s="47"/>
      <c r="I119" s="47"/>
    </row>
    <row r="120" spans="1:9" s="40" customFormat="1" ht="12">
      <c r="A120" s="147"/>
      <c r="B120" s="47"/>
      <c r="C120" s="127"/>
      <c r="D120" s="127"/>
      <c r="E120" s="47"/>
      <c r="G120" s="47"/>
      <c r="I120" s="47"/>
    </row>
    <row r="121" spans="1:9" s="40" customFormat="1" ht="12">
      <c r="A121" s="147"/>
      <c r="B121" s="47"/>
      <c r="C121" s="127"/>
      <c r="D121" s="127"/>
      <c r="E121" s="47"/>
      <c r="G121" s="47"/>
      <c r="I121" s="47"/>
    </row>
    <row r="122" spans="2:9" ht="12.75">
      <c r="B122" s="3"/>
      <c r="E122" s="3"/>
      <c r="G122" s="3"/>
      <c r="I122" s="3"/>
    </row>
    <row r="123" spans="2:9" ht="12.75">
      <c r="B123" s="3"/>
      <c r="E123" s="3"/>
      <c r="G123" s="3"/>
      <c r="I123" s="3"/>
    </row>
    <row r="124" spans="2:9" ht="12.75">
      <c r="B124" s="3"/>
      <c r="E124" s="3"/>
      <c r="G124" s="3"/>
      <c r="I124" s="3"/>
    </row>
    <row r="125" spans="2:9" ht="12.75">
      <c r="B125" s="3"/>
      <c r="E125" s="3"/>
      <c r="G125" s="3"/>
      <c r="I125" s="3"/>
    </row>
    <row r="126" spans="2:9" ht="12.75">
      <c r="B126" s="3"/>
      <c r="E126" s="3"/>
      <c r="G126" s="3"/>
      <c r="I126" s="3"/>
    </row>
    <row r="127" spans="2:9" ht="12.75">
      <c r="B127" s="3"/>
      <c r="E127" s="3"/>
      <c r="G127" s="3"/>
      <c r="I127" s="3"/>
    </row>
    <row r="128" spans="2:9" ht="12.75">
      <c r="B128" s="3"/>
      <c r="E128" s="3"/>
      <c r="G128" s="3"/>
      <c r="I128" s="3"/>
    </row>
    <row r="129" spans="2:9" ht="12.75">
      <c r="B129" s="3"/>
      <c r="E129" s="3"/>
      <c r="G129" s="3"/>
      <c r="I129" s="3"/>
    </row>
    <row r="130" spans="2:9" ht="12.75">
      <c r="B130" s="3"/>
      <c r="E130" s="3"/>
      <c r="G130" s="3"/>
      <c r="I130" s="3"/>
    </row>
    <row r="131" spans="2:9" ht="12.75">
      <c r="B131" s="3"/>
      <c r="E131" s="3"/>
      <c r="G131" s="3"/>
      <c r="I131" s="3"/>
    </row>
    <row r="132" spans="2:9" ht="12.75">
      <c r="B132" s="3"/>
      <c r="E132" s="3"/>
      <c r="G132" s="3"/>
      <c r="I132" s="3"/>
    </row>
    <row r="133" spans="2:9" ht="12.75">
      <c r="B133" s="3"/>
      <c r="E133" s="3"/>
      <c r="G133" s="3"/>
      <c r="I133" s="3"/>
    </row>
    <row r="134" spans="2:9" ht="12.75">
      <c r="B134" s="3"/>
      <c r="E134" s="3"/>
      <c r="G134" s="3"/>
      <c r="I134" s="3"/>
    </row>
    <row r="135" spans="2:9" ht="12.75">
      <c r="B135" s="3"/>
      <c r="E135" s="3"/>
      <c r="G135" s="3"/>
      <c r="I135" s="3"/>
    </row>
    <row r="136" spans="2:9" ht="12.75">
      <c r="B136" s="3"/>
      <c r="E136" s="3"/>
      <c r="G136" s="3"/>
      <c r="I136" s="3"/>
    </row>
    <row r="137" spans="2:9" ht="12.75">
      <c r="B137" s="3"/>
      <c r="E137" s="3"/>
      <c r="G137" s="3"/>
      <c r="I137" s="3"/>
    </row>
    <row r="138" spans="2:9" ht="12.75">
      <c r="B138" s="3"/>
      <c r="E138" s="3"/>
      <c r="G138" s="3"/>
      <c r="I138" s="3"/>
    </row>
    <row r="139" spans="2:9" ht="12.75">
      <c r="B139" s="3"/>
      <c r="E139" s="3"/>
      <c r="G139" s="3"/>
      <c r="I139" s="3"/>
    </row>
    <row r="140" spans="2:9" ht="12.75">
      <c r="B140" s="3"/>
      <c r="E140" s="3"/>
      <c r="G140" s="3"/>
      <c r="I140" s="3"/>
    </row>
    <row r="141" spans="2:9" ht="12.75">
      <c r="B141" s="3"/>
      <c r="E141" s="3"/>
      <c r="G141" s="3"/>
      <c r="I141" s="3"/>
    </row>
    <row r="142" spans="2:9" ht="12.75">
      <c r="B142" s="3"/>
      <c r="E142" s="3"/>
      <c r="G142" s="3"/>
      <c r="I142" s="3"/>
    </row>
    <row r="143" spans="2:9" ht="12.75">
      <c r="B143" s="3"/>
      <c r="E143" s="3"/>
      <c r="G143" s="3"/>
      <c r="I143" s="3"/>
    </row>
    <row r="144" spans="2:9" ht="12.75">
      <c r="B144" s="3"/>
      <c r="E144" s="3"/>
      <c r="G144" s="3"/>
      <c r="I144" s="3"/>
    </row>
    <row r="145" spans="2:9" ht="12.75">
      <c r="B145" s="3"/>
      <c r="E145" s="3"/>
      <c r="G145" s="3"/>
      <c r="I145" s="3"/>
    </row>
    <row r="146" spans="2:9" ht="12.75">
      <c r="B146" s="3"/>
      <c r="E146" s="3"/>
      <c r="G146" s="3"/>
      <c r="I146" s="3"/>
    </row>
    <row r="147" spans="2:9" ht="12.75">
      <c r="B147" s="3"/>
      <c r="E147" s="3"/>
      <c r="G147" s="3"/>
      <c r="I147" s="3"/>
    </row>
    <row r="148" spans="2:9" ht="12.75">
      <c r="B148" s="3"/>
      <c r="E148" s="3"/>
      <c r="G148" s="3"/>
      <c r="I148" s="3"/>
    </row>
    <row r="149" spans="2:9" ht="12.75">
      <c r="B149" s="3"/>
      <c r="E149" s="3"/>
      <c r="G149" s="3"/>
      <c r="I149" s="3"/>
    </row>
    <row r="150" spans="2:9" ht="12.75">
      <c r="B150" s="3"/>
      <c r="E150" s="3"/>
      <c r="G150" s="3"/>
      <c r="I150" s="3"/>
    </row>
    <row r="151" spans="2:9" ht="12.75">
      <c r="B151" s="3"/>
      <c r="E151" s="3"/>
      <c r="G151" s="3"/>
      <c r="I151" s="3"/>
    </row>
    <row r="152" spans="2:9" ht="12.75">
      <c r="B152" s="3"/>
      <c r="E152" s="3"/>
      <c r="G152" s="3"/>
      <c r="I152" s="3"/>
    </row>
    <row r="153" spans="2:9" ht="12.75">
      <c r="B153" s="3"/>
      <c r="E153" s="3"/>
      <c r="G153" s="3"/>
      <c r="I153" s="3"/>
    </row>
    <row r="154" spans="2:9" ht="12.75">
      <c r="B154" s="3"/>
      <c r="E154" s="3"/>
      <c r="G154" s="3"/>
      <c r="I154" s="3"/>
    </row>
    <row r="155" ht="12.75">
      <c r="E155" s="3"/>
    </row>
    <row r="156" ht="12.75">
      <c r="E156" s="3"/>
    </row>
    <row r="157" ht="12.75">
      <c r="E157" s="3"/>
    </row>
    <row r="158" ht="12.75">
      <c r="E158" s="3"/>
    </row>
    <row r="159" ht="12.75">
      <c r="E159" s="3"/>
    </row>
    <row r="160" ht="12.75">
      <c r="E160" s="3"/>
    </row>
    <row r="161" ht="12.75">
      <c r="E161" s="3"/>
    </row>
    <row r="162" ht="12.75">
      <c r="E162" s="3"/>
    </row>
    <row r="163" ht="12.75">
      <c r="E163" s="3"/>
    </row>
    <row r="164" ht="12.75">
      <c r="E164" s="3"/>
    </row>
    <row r="165" ht="12.75">
      <c r="E165" s="3"/>
    </row>
    <row r="166" ht="12.75">
      <c r="E166" s="3"/>
    </row>
    <row r="167" ht="12.75">
      <c r="E167" s="3"/>
    </row>
    <row r="168" ht="12.75">
      <c r="E168" s="3"/>
    </row>
    <row r="169" ht="12.75">
      <c r="E169" s="3"/>
    </row>
    <row r="170" ht="12.75">
      <c r="E170" s="3"/>
    </row>
    <row r="171" ht="12.75">
      <c r="E171" s="3"/>
    </row>
    <row r="172" ht="12.75">
      <c r="E172" s="3"/>
    </row>
    <row r="173" ht="12.75">
      <c r="E173" s="3"/>
    </row>
    <row r="174" ht="12.75">
      <c r="E174" s="3"/>
    </row>
    <row r="175" ht="12.75">
      <c r="E175" s="3"/>
    </row>
    <row r="176" ht="12.75">
      <c r="E176" s="3"/>
    </row>
    <row r="177" ht="12.75">
      <c r="E177" s="3"/>
    </row>
    <row r="178" ht="12.75">
      <c r="E178" s="3"/>
    </row>
    <row r="179" ht="12.75">
      <c r="E179" s="3"/>
    </row>
    <row r="180" ht="12.75">
      <c r="E180" s="3"/>
    </row>
    <row r="181" ht="12.75">
      <c r="E181" s="3"/>
    </row>
    <row r="182" ht="12.75">
      <c r="E182" s="3"/>
    </row>
    <row r="183" ht="12.75">
      <c r="E183" s="3"/>
    </row>
    <row r="184" ht="12.75">
      <c r="E184" s="3"/>
    </row>
    <row r="185" ht="12.75">
      <c r="E185" s="3"/>
    </row>
    <row r="186" ht="12.75">
      <c r="E186" s="3"/>
    </row>
    <row r="187" ht="12.75">
      <c r="E187" s="3"/>
    </row>
    <row r="188" ht="12.75">
      <c r="E188" s="3"/>
    </row>
    <row r="189" ht="12.75">
      <c r="E189" s="3"/>
    </row>
    <row r="190" ht="12.75">
      <c r="E190" s="3"/>
    </row>
  </sheetData>
  <sheetProtection/>
  <mergeCells count="4">
    <mergeCell ref="D1:J1"/>
    <mergeCell ref="C15:D15"/>
    <mergeCell ref="C13:D13"/>
    <mergeCell ref="C61:D61"/>
  </mergeCells>
  <printOptions/>
  <pageMargins left="0.5" right="0.5" top="0.5" bottom="0.5" header="0.25" footer="0.25"/>
  <pageSetup horizontalDpi="600" verticalDpi="600" orientation="portrait" scale="95" r:id="rId1"/>
  <headerFooter alignWithMargins="0">
    <oddFooter>&amp;L&amp;8California Department of Insurance&amp;C&amp;8CATI-R3.3:  Page &amp;P  of  &amp;N&amp;R&amp;8January 2012</oddFooter>
  </headerFooter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90"/>
  <sheetViews>
    <sheetView showGridLines="0" workbookViewId="0" topLeftCell="A1">
      <selection activeCell="F18" sqref="F18"/>
    </sheetView>
  </sheetViews>
  <sheetFormatPr defaultColWidth="9.140625" defaultRowHeight="12.75"/>
  <cols>
    <col min="1" max="1" width="3.57421875" style="36" customWidth="1"/>
    <col min="2" max="2" width="0.85546875" style="0" customWidth="1"/>
    <col min="3" max="4" width="12.57421875" style="126" customWidth="1"/>
    <col min="5" max="5" width="0.85546875" style="0" customWidth="1"/>
    <col min="6" max="6" width="20.57421875" style="0" customWidth="1"/>
    <col min="7" max="7" width="1.421875" style="0" customWidth="1"/>
    <col min="8" max="8" width="20.57421875" style="0" customWidth="1"/>
    <col min="9" max="9" width="0.85546875" style="0" customWidth="1"/>
    <col min="10" max="10" width="23.57421875" style="0" customWidth="1"/>
    <col min="11" max="11" width="9.57421875" style="0" customWidth="1"/>
  </cols>
  <sheetData>
    <row r="1" spans="1:12" s="1" customFormat="1" ht="15.75">
      <c r="A1" s="37" t="s">
        <v>367</v>
      </c>
      <c r="C1" s="125"/>
      <c r="D1" s="980" t="s">
        <v>64</v>
      </c>
      <c r="E1" s="980"/>
      <c r="F1" s="980"/>
      <c r="G1" s="980"/>
      <c r="H1" s="980"/>
      <c r="I1" s="980"/>
      <c r="J1" s="980"/>
      <c r="K1" s="156"/>
      <c r="L1" s="145"/>
    </row>
    <row r="2" spans="1:12" s="1" customFormat="1" ht="12.75">
      <c r="A2" s="37" t="s">
        <v>471</v>
      </c>
      <c r="B2"/>
      <c r="C2"/>
      <c r="D2"/>
      <c r="E2"/>
      <c r="F2"/>
      <c r="G2"/>
      <c r="H2"/>
      <c r="I2"/>
      <c r="J2"/>
      <c r="K2"/>
      <c r="L2" s="145"/>
    </row>
    <row r="3" spans="1:11" s="1" customFormat="1" ht="6.75" customHeight="1">
      <c r="A3" s="36"/>
      <c r="B3"/>
      <c r="C3"/>
      <c r="D3"/>
      <c r="E3"/>
      <c r="F3" s="216"/>
      <c r="G3" s="216"/>
      <c r="H3" s="216"/>
      <c r="I3" s="216"/>
      <c r="J3" s="216"/>
      <c r="K3" s="216"/>
    </row>
    <row r="4" spans="1:10" s="145" customFormat="1" ht="12">
      <c r="A4" s="147" t="s">
        <v>41</v>
      </c>
      <c r="B4" s="40"/>
      <c r="D4" s="794">
        <f>+SignaturePage!$A$6</f>
        <v>0</v>
      </c>
      <c r="E4" s="794"/>
      <c r="F4" s="796"/>
      <c r="G4" s="151"/>
      <c r="H4" s="146" t="s">
        <v>43</v>
      </c>
      <c r="J4" s="124">
        <f>+SignaturePage!$J$6</f>
        <v>0</v>
      </c>
    </row>
    <row r="5" spans="1:11" s="40" customFormat="1" ht="9" customHeight="1">
      <c r="A5" s="147"/>
      <c r="C5" s="127"/>
      <c r="D5"/>
      <c r="G5" s="93"/>
      <c r="J5" s="164"/>
      <c r="K5"/>
    </row>
    <row r="6" spans="1:11" s="145" customFormat="1" ht="12.75">
      <c r="A6" s="147" t="s">
        <v>42</v>
      </c>
      <c r="B6" s="147"/>
      <c r="D6" s="794">
        <f>+SignaturePage!$A$9</f>
        <v>0</v>
      </c>
      <c r="E6" s="794"/>
      <c r="F6" s="796"/>
      <c r="G6" s="151"/>
      <c r="H6" s="148" t="s">
        <v>44</v>
      </c>
      <c r="J6" s="144">
        <f>+SignaturePage!$J$9</f>
        <v>0</v>
      </c>
      <c r="K6"/>
    </row>
    <row r="7" spans="1:11" s="149" customFormat="1" ht="12.75">
      <c r="A7" s="299"/>
      <c r="B7" s="299"/>
      <c r="D7" s="300"/>
      <c r="E7" s="300"/>
      <c r="F7" s="151"/>
      <c r="G7" s="151"/>
      <c r="H7" s="452"/>
      <c r="J7" s="452"/>
      <c r="K7" s="34"/>
    </row>
    <row r="8" spans="1:12" s="149" customFormat="1" ht="7.5" customHeight="1">
      <c r="A8" s="258"/>
      <c r="C8" s="150"/>
      <c r="D8" s="150"/>
      <c r="F8" s="151"/>
      <c r="G8" s="151"/>
      <c r="H8" s="151"/>
      <c r="I8" s="151"/>
      <c r="J8" s="151"/>
      <c r="K8"/>
      <c r="L8" s="40"/>
    </row>
    <row r="9" spans="1:12" s="149" customFormat="1" ht="7.5" customHeight="1" thickBot="1">
      <c r="A9" s="258"/>
      <c r="C9" s="150"/>
      <c r="D9" s="150"/>
      <c r="F9" s="151"/>
      <c r="G9" s="151"/>
      <c r="H9" s="151"/>
      <c r="I9" s="151"/>
      <c r="J9" s="151"/>
      <c r="K9"/>
      <c r="L9" s="40"/>
    </row>
    <row r="10" spans="1:12" s="171" customFormat="1" ht="17.25" customHeight="1" thickBot="1">
      <c r="A10" s="339"/>
      <c r="B10" s="167"/>
      <c r="C10" s="450" t="s">
        <v>65</v>
      </c>
      <c r="D10" s="341"/>
      <c r="E10" s="166"/>
      <c r="F10" s="469" t="s">
        <v>72</v>
      </c>
      <c r="G10" s="168"/>
      <c r="H10" s="168" t="s">
        <v>243</v>
      </c>
      <c r="I10" s="169"/>
      <c r="J10" s="169"/>
      <c r="K10"/>
      <c r="L10" s="170"/>
    </row>
    <row r="11" spans="1:12" s="171" customFormat="1" ht="6" customHeight="1">
      <c r="A11" s="453"/>
      <c r="B11" s="454"/>
      <c r="C11" s="455"/>
      <c r="D11" s="456"/>
      <c r="E11" s="457"/>
      <c r="F11" s="458"/>
      <c r="G11" s="459"/>
      <c r="H11" s="459"/>
      <c r="I11" s="243"/>
      <c r="J11" s="243"/>
      <c r="K11"/>
      <c r="L11" s="170"/>
    </row>
    <row r="12" spans="1:10" s="40" customFormat="1" ht="13.5" customHeight="1">
      <c r="A12" s="357"/>
      <c r="B12" s="357"/>
      <c r="C12" s="362"/>
      <c r="D12" s="362"/>
      <c r="E12" s="449"/>
      <c r="F12" s="337" t="s">
        <v>173</v>
      </c>
      <c r="G12" s="47"/>
      <c r="H12" s="337" t="s">
        <v>174</v>
      </c>
      <c r="I12" s="47"/>
      <c r="J12" s="337" t="s">
        <v>175</v>
      </c>
    </row>
    <row r="13" spans="1:10" s="40" customFormat="1" ht="16.5" customHeight="1">
      <c r="A13" s="357"/>
      <c r="B13" s="357"/>
      <c r="C13" s="982" t="s">
        <v>66</v>
      </c>
      <c r="D13" s="982"/>
      <c r="E13" s="361"/>
      <c r="F13" s="215" t="s">
        <v>67</v>
      </c>
      <c r="G13" s="165"/>
      <c r="H13" s="215" t="s">
        <v>250</v>
      </c>
      <c r="I13" s="165"/>
      <c r="J13" s="338" t="s">
        <v>216</v>
      </c>
    </row>
    <row r="14" spans="3:10" s="47" customFormat="1" ht="4.5" customHeight="1">
      <c r="C14" s="460"/>
      <c r="D14" s="460"/>
      <c r="E14" s="461"/>
      <c r="F14" s="463"/>
      <c r="G14" s="464"/>
      <c r="H14" s="463"/>
      <c r="I14" s="464"/>
      <c r="J14" s="465"/>
    </row>
    <row r="15" spans="1:10" s="40" customFormat="1" ht="15" customHeight="1">
      <c r="A15" s="466">
        <v>1</v>
      </c>
      <c r="B15" s="47"/>
      <c r="C15" s="981" t="s">
        <v>246</v>
      </c>
      <c r="D15" s="981"/>
      <c r="E15" s="47"/>
      <c r="F15" s="326"/>
      <c r="G15" s="120"/>
      <c r="H15" s="326"/>
      <c r="I15" s="47"/>
      <c r="J15" s="358">
        <f aca="true" t="shared" si="0" ref="J15:J34">IF(F15=0,0,H15/F15)</f>
        <v>0</v>
      </c>
    </row>
    <row r="16" spans="1:10" s="40" customFormat="1" ht="15" customHeight="1">
      <c r="A16" s="467">
        <v>2</v>
      </c>
      <c r="B16" s="47"/>
      <c r="C16" s="154">
        <v>50001</v>
      </c>
      <c r="D16" s="155">
        <v>75000</v>
      </c>
      <c r="E16" s="47"/>
      <c r="F16" s="327"/>
      <c r="G16" s="120"/>
      <c r="H16" s="327"/>
      <c r="I16" s="47"/>
      <c r="J16" s="359">
        <f t="shared" si="0"/>
        <v>0</v>
      </c>
    </row>
    <row r="17" spans="1:10" s="40" customFormat="1" ht="15" customHeight="1">
      <c r="A17" s="467">
        <v>3</v>
      </c>
      <c r="B17" s="47"/>
      <c r="C17" s="155">
        <v>75001</v>
      </c>
      <c r="D17" s="155">
        <v>100000</v>
      </c>
      <c r="E17" s="47"/>
      <c r="F17" s="327"/>
      <c r="G17" s="120"/>
      <c r="H17" s="327"/>
      <c r="I17" s="47"/>
      <c r="J17" s="359">
        <f t="shared" si="0"/>
        <v>0</v>
      </c>
    </row>
    <row r="18" spans="1:10" s="40" customFormat="1" ht="15" customHeight="1">
      <c r="A18" s="467">
        <v>4</v>
      </c>
      <c r="B18" s="47"/>
      <c r="C18" s="155">
        <v>100001</v>
      </c>
      <c r="D18" s="155">
        <v>125000</v>
      </c>
      <c r="E18" s="47"/>
      <c r="F18" s="327"/>
      <c r="G18" s="120"/>
      <c r="H18" s="327"/>
      <c r="I18" s="47"/>
      <c r="J18" s="359">
        <f t="shared" si="0"/>
        <v>0</v>
      </c>
    </row>
    <row r="19" spans="1:10" s="40" customFormat="1" ht="15" customHeight="1">
      <c r="A19" s="467">
        <v>5</v>
      </c>
      <c r="B19" s="47"/>
      <c r="C19" s="155">
        <v>125001</v>
      </c>
      <c r="D19" s="155">
        <v>150000</v>
      </c>
      <c r="E19" s="47"/>
      <c r="F19" s="327"/>
      <c r="G19" s="120"/>
      <c r="H19" s="327"/>
      <c r="I19" s="47"/>
      <c r="J19" s="359">
        <f t="shared" si="0"/>
        <v>0</v>
      </c>
    </row>
    <row r="20" spans="1:10" s="40" customFormat="1" ht="15" customHeight="1">
      <c r="A20" s="467">
        <v>6</v>
      </c>
      <c r="B20" s="47"/>
      <c r="C20" s="155">
        <v>150001</v>
      </c>
      <c r="D20" s="155">
        <v>175000</v>
      </c>
      <c r="E20" s="47"/>
      <c r="F20" s="327"/>
      <c r="G20" s="120"/>
      <c r="H20" s="327"/>
      <c r="I20" s="47"/>
      <c r="J20" s="359">
        <f t="shared" si="0"/>
        <v>0</v>
      </c>
    </row>
    <row r="21" spans="1:10" s="40" customFormat="1" ht="15" customHeight="1">
      <c r="A21" s="467">
        <v>7</v>
      </c>
      <c r="B21" s="47"/>
      <c r="C21" s="155">
        <v>175001</v>
      </c>
      <c r="D21" s="155">
        <v>200000</v>
      </c>
      <c r="E21" s="47"/>
      <c r="F21" s="327"/>
      <c r="G21" s="120"/>
      <c r="H21" s="327"/>
      <c r="I21" s="47"/>
      <c r="J21" s="359">
        <f t="shared" si="0"/>
        <v>0</v>
      </c>
    </row>
    <row r="22" spans="1:10" s="40" customFormat="1" ht="15" customHeight="1">
      <c r="A22" s="467">
        <v>8</v>
      </c>
      <c r="B22" s="47"/>
      <c r="C22" s="155">
        <v>200001</v>
      </c>
      <c r="D22" s="155">
        <v>225000</v>
      </c>
      <c r="E22" s="47"/>
      <c r="F22" s="327"/>
      <c r="G22" s="120"/>
      <c r="H22" s="327"/>
      <c r="I22" s="47"/>
      <c r="J22" s="359">
        <f t="shared" si="0"/>
        <v>0</v>
      </c>
    </row>
    <row r="23" spans="1:10" s="40" customFormat="1" ht="15" customHeight="1">
      <c r="A23" s="467">
        <v>9</v>
      </c>
      <c r="B23" s="47"/>
      <c r="C23" s="155">
        <v>225001</v>
      </c>
      <c r="D23" s="155">
        <v>250000</v>
      </c>
      <c r="E23" s="47"/>
      <c r="F23" s="327"/>
      <c r="G23" s="120"/>
      <c r="H23" s="327"/>
      <c r="I23" s="47"/>
      <c r="J23" s="359">
        <f t="shared" si="0"/>
        <v>0</v>
      </c>
    </row>
    <row r="24" spans="1:10" s="40" customFormat="1" ht="15" customHeight="1">
      <c r="A24" s="467">
        <v>10</v>
      </c>
      <c r="B24" s="47"/>
      <c r="C24" s="155">
        <v>250001</v>
      </c>
      <c r="D24" s="155">
        <v>275000</v>
      </c>
      <c r="E24" s="47"/>
      <c r="F24" s="327"/>
      <c r="G24" s="120"/>
      <c r="H24" s="327"/>
      <c r="I24" s="47"/>
      <c r="J24" s="359">
        <f t="shared" si="0"/>
        <v>0</v>
      </c>
    </row>
    <row r="25" spans="1:10" s="40" customFormat="1" ht="15" customHeight="1">
      <c r="A25" s="467">
        <v>11</v>
      </c>
      <c r="B25" s="47"/>
      <c r="C25" s="155">
        <v>275001</v>
      </c>
      <c r="D25" s="155">
        <v>300000</v>
      </c>
      <c r="E25" s="47"/>
      <c r="F25" s="327"/>
      <c r="G25" s="120"/>
      <c r="H25" s="327"/>
      <c r="I25" s="47"/>
      <c r="J25" s="359">
        <f t="shared" si="0"/>
        <v>0</v>
      </c>
    </row>
    <row r="26" spans="1:10" s="40" customFormat="1" ht="15" customHeight="1">
      <c r="A26" s="467">
        <v>12</v>
      </c>
      <c r="B26" s="47"/>
      <c r="C26" s="155">
        <v>300001</v>
      </c>
      <c r="D26" s="155">
        <v>325000</v>
      </c>
      <c r="E26" s="47"/>
      <c r="F26" s="327"/>
      <c r="G26" s="120"/>
      <c r="H26" s="327"/>
      <c r="I26" s="47"/>
      <c r="J26" s="359">
        <f t="shared" si="0"/>
        <v>0</v>
      </c>
    </row>
    <row r="27" spans="1:10" s="40" customFormat="1" ht="15" customHeight="1">
      <c r="A27" s="467">
        <v>13</v>
      </c>
      <c r="B27" s="47"/>
      <c r="C27" s="155">
        <v>325001</v>
      </c>
      <c r="D27" s="155">
        <v>350000</v>
      </c>
      <c r="E27" s="47"/>
      <c r="F27" s="327"/>
      <c r="G27" s="120"/>
      <c r="H27" s="327"/>
      <c r="I27" s="47"/>
      <c r="J27" s="359">
        <f t="shared" si="0"/>
        <v>0</v>
      </c>
    </row>
    <row r="28" spans="1:10" s="40" customFormat="1" ht="15" customHeight="1">
      <c r="A28" s="467">
        <v>14</v>
      </c>
      <c r="B28" s="47"/>
      <c r="C28" s="155">
        <v>350001</v>
      </c>
      <c r="D28" s="155">
        <v>375000</v>
      </c>
      <c r="E28" s="47"/>
      <c r="F28" s="327"/>
      <c r="G28" s="120"/>
      <c r="H28" s="327"/>
      <c r="I28" s="47"/>
      <c r="J28" s="359">
        <f t="shared" si="0"/>
        <v>0</v>
      </c>
    </row>
    <row r="29" spans="1:10" s="40" customFormat="1" ht="15" customHeight="1">
      <c r="A29" s="467">
        <v>15</v>
      </c>
      <c r="B29" s="47"/>
      <c r="C29" s="155">
        <v>375001</v>
      </c>
      <c r="D29" s="155">
        <v>400000</v>
      </c>
      <c r="E29" s="47"/>
      <c r="F29" s="327"/>
      <c r="G29" s="120"/>
      <c r="H29" s="327"/>
      <c r="I29" s="47"/>
      <c r="J29" s="359">
        <f t="shared" si="0"/>
        <v>0</v>
      </c>
    </row>
    <row r="30" spans="1:10" s="40" customFormat="1" ht="15" customHeight="1">
      <c r="A30" s="467">
        <v>16</v>
      </c>
      <c r="B30" s="47"/>
      <c r="C30" s="155">
        <v>400001</v>
      </c>
      <c r="D30" s="155">
        <v>425000</v>
      </c>
      <c r="E30" s="47"/>
      <c r="F30" s="327"/>
      <c r="G30" s="120"/>
      <c r="H30" s="327"/>
      <c r="I30" s="47"/>
      <c r="J30" s="359">
        <f t="shared" si="0"/>
        <v>0</v>
      </c>
    </row>
    <row r="31" spans="1:10" s="40" customFormat="1" ht="15" customHeight="1">
      <c r="A31" s="467">
        <v>17</v>
      </c>
      <c r="B31" s="47"/>
      <c r="C31" s="155">
        <v>425001</v>
      </c>
      <c r="D31" s="155">
        <v>450000</v>
      </c>
      <c r="E31" s="47"/>
      <c r="F31" s="327"/>
      <c r="G31" s="120"/>
      <c r="H31" s="327"/>
      <c r="I31" s="47"/>
      <c r="J31" s="359">
        <f t="shared" si="0"/>
        <v>0</v>
      </c>
    </row>
    <row r="32" spans="1:10" s="40" customFormat="1" ht="15" customHeight="1">
      <c r="A32" s="467">
        <v>18</v>
      </c>
      <c r="B32" s="47"/>
      <c r="C32" s="155">
        <v>450001</v>
      </c>
      <c r="D32" s="155">
        <v>475000</v>
      </c>
      <c r="E32" s="47"/>
      <c r="F32" s="327"/>
      <c r="G32" s="120"/>
      <c r="H32" s="327"/>
      <c r="I32" s="47"/>
      <c r="J32" s="359">
        <f t="shared" si="0"/>
        <v>0</v>
      </c>
    </row>
    <row r="33" spans="1:10" s="40" customFormat="1" ht="15" customHeight="1">
      <c r="A33" s="467">
        <v>19</v>
      </c>
      <c r="B33" s="47"/>
      <c r="C33" s="155">
        <v>475001</v>
      </c>
      <c r="D33" s="155">
        <v>500000</v>
      </c>
      <c r="E33" s="47"/>
      <c r="F33" s="327"/>
      <c r="G33" s="120"/>
      <c r="H33" s="327"/>
      <c r="I33" s="47"/>
      <c r="J33" s="359">
        <f t="shared" si="0"/>
        <v>0</v>
      </c>
    </row>
    <row r="34" spans="1:10" s="40" customFormat="1" ht="15" customHeight="1">
      <c r="A34" s="467">
        <v>20</v>
      </c>
      <c r="B34" s="47"/>
      <c r="C34" s="155">
        <v>500001</v>
      </c>
      <c r="D34" s="155">
        <v>550000</v>
      </c>
      <c r="E34" s="47"/>
      <c r="F34" s="327"/>
      <c r="G34" s="120"/>
      <c r="H34" s="327"/>
      <c r="I34" s="47"/>
      <c r="J34" s="359">
        <f t="shared" si="0"/>
        <v>0</v>
      </c>
    </row>
    <row r="35" spans="1:10" s="40" customFormat="1" ht="4.5" customHeight="1">
      <c r="A35" s="467"/>
      <c r="B35" s="47"/>
      <c r="C35" s="155"/>
      <c r="D35" s="155"/>
      <c r="E35" s="47"/>
      <c r="F35" s="327"/>
      <c r="G35" s="120"/>
      <c r="H35" s="327"/>
      <c r="I35" s="47"/>
      <c r="J35" s="359"/>
    </row>
    <row r="36" spans="1:10" s="40" customFormat="1" ht="15" customHeight="1">
      <c r="A36" s="467">
        <v>21</v>
      </c>
      <c r="B36" s="47"/>
      <c r="C36" s="155">
        <v>550001</v>
      </c>
      <c r="D36" s="155">
        <v>600000</v>
      </c>
      <c r="E36" s="47"/>
      <c r="F36" s="327"/>
      <c r="G36" s="120"/>
      <c r="H36" s="327"/>
      <c r="I36" s="47"/>
      <c r="J36" s="359">
        <f aca="true" t="shared" si="1" ref="J36:J44">IF(F36=0,0,H36/F36)</f>
        <v>0</v>
      </c>
    </row>
    <row r="37" spans="1:10" s="40" customFormat="1" ht="15" customHeight="1">
      <c r="A37" s="467">
        <v>22</v>
      </c>
      <c r="B37" s="47"/>
      <c r="C37" s="155">
        <v>600001</v>
      </c>
      <c r="D37" s="155">
        <v>650000</v>
      </c>
      <c r="E37" s="47"/>
      <c r="F37" s="327"/>
      <c r="G37" s="120"/>
      <c r="H37" s="327"/>
      <c r="I37" s="47"/>
      <c r="J37" s="359">
        <f t="shared" si="1"/>
        <v>0</v>
      </c>
    </row>
    <row r="38" spans="1:10" s="40" customFormat="1" ht="15" customHeight="1">
      <c r="A38" s="467">
        <v>23</v>
      </c>
      <c r="B38" s="47"/>
      <c r="C38" s="155">
        <v>650001</v>
      </c>
      <c r="D38" s="155">
        <v>700000</v>
      </c>
      <c r="E38" s="47"/>
      <c r="F38" s="327"/>
      <c r="G38" s="120"/>
      <c r="H38" s="327"/>
      <c r="I38" s="47"/>
      <c r="J38" s="359">
        <f t="shared" si="1"/>
        <v>0</v>
      </c>
    </row>
    <row r="39" spans="1:10" s="40" customFormat="1" ht="15" customHeight="1">
      <c r="A39" s="467">
        <v>24</v>
      </c>
      <c r="B39" s="47"/>
      <c r="C39" s="155">
        <v>700001</v>
      </c>
      <c r="D39" s="155">
        <v>750000</v>
      </c>
      <c r="E39" s="47"/>
      <c r="F39" s="327"/>
      <c r="G39" s="120"/>
      <c r="H39" s="327"/>
      <c r="I39" s="47"/>
      <c r="J39" s="359">
        <f t="shared" si="1"/>
        <v>0</v>
      </c>
    </row>
    <row r="40" spans="1:10" s="40" customFormat="1" ht="15" customHeight="1">
      <c r="A40" s="467">
        <v>25</v>
      </c>
      <c r="B40" s="47"/>
      <c r="C40" s="155">
        <v>750001</v>
      </c>
      <c r="D40" s="155">
        <v>800000</v>
      </c>
      <c r="E40" s="47"/>
      <c r="F40" s="327"/>
      <c r="G40" s="120"/>
      <c r="H40" s="327"/>
      <c r="I40" s="47"/>
      <c r="J40" s="359">
        <f t="shared" si="1"/>
        <v>0</v>
      </c>
    </row>
    <row r="41" spans="1:10" s="40" customFormat="1" ht="15" customHeight="1">
      <c r="A41" s="467">
        <v>26</v>
      </c>
      <c r="B41" s="47"/>
      <c r="C41" s="155">
        <v>800001</v>
      </c>
      <c r="D41" s="155">
        <v>850000</v>
      </c>
      <c r="E41" s="47"/>
      <c r="F41" s="327"/>
      <c r="G41" s="120"/>
      <c r="H41" s="327"/>
      <c r="I41" s="47"/>
      <c r="J41" s="359">
        <f t="shared" si="1"/>
        <v>0</v>
      </c>
    </row>
    <row r="42" spans="1:10" s="40" customFormat="1" ht="15" customHeight="1">
      <c r="A42" s="467">
        <v>27</v>
      </c>
      <c r="B42" s="47"/>
      <c r="C42" s="155">
        <v>850001</v>
      </c>
      <c r="D42" s="155">
        <v>900000</v>
      </c>
      <c r="E42" s="47"/>
      <c r="F42" s="327"/>
      <c r="G42" s="120"/>
      <c r="H42" s="327"/>
      <c r="I42" s="47"/>
      <c r="J42" s="359">
        <f t="shared" si="1"/>
        <v>0</v>
      </c>
    </row>
    <row r="43" spans="1:10" s="40" customFormat="1" ht="15" customHeight="1">
      <c r="A43" s="467">
        <v>28</v>
      </c>
      <c r="B43" s="47"/>
      <c r="C43" s="155">
        <v>900001</v>
      </c>
      <c r="D43" s="155">
        <v>950000</v>
      </c>
      <c r="E43" s="47"/>
      <c r="F43" s="327"/>
      <c r="G43" s="120"/>
      <c r="H43" s="327"/>
      <c r="I43" s="47"/>
      <c r="J43" s="359">
        <f t="shared" si="1"/>
        <v>0</v>
      </c>
    </row>
    <row r="44" spans="1:10" s="40" customFormat="1" ht="15" customHeight="1">
      <c r="A44" s="467">
        <v>29</v>
      </c>
      <c r="B44" s="47"/>
      <c r="C44" s="155">
        <v>950001</v>
      </c>
      <c r="D44" s="155">
        <v>1000000</v>
      </c>
      <c r="E44" s="47"/>
      <c r="F44" s="327"/>
      <c r="G44" s="120"/>
      <c r="H44" s="327"/>
      <c r="I44" s="47"/>
      <c r="J44" s="359">
        <f t="shared" si="1"/>
        <v>0</v>
      </c>
    </row>
    <row r="45" spans="1:10" s="40" customFormat="1" ht="4.5" customHeight="1">
      <c r="A45" s="467"/>
      <c r="B45" s="47"/>
      <c r="C45" s="155"/>
      <c r="D45" s="155"/>
      <c r="E45" s="47"/>
      <c r="F45" s="327"/>
      <c r="G45" s="120"/>
      <c r="H45" s="327"/>
      <c r="I45" s="47"/>
      <c r="J45" s="359"/>
    </row>
    <row r="46" spans="1:10" s="40" customFormat="1" ht="15" customHeight="1">
      <c r="A46" s="467">
        <v>30</v>
      </c>
      <c r="B46" s="47"/>
      <c r="C46" s="155">
        <v>1000001</v>
      </c>
      <c r="D46" s="155">
        <v>1100000</v>
      </c>
      <c r="E46" s="47"/>
      <c r="F46" s="327"/>
      <c r="G46" s="120"/>
      <c r="H46" s="327"/>
      <c r="I46" s="47"/>
      <c r="J46" s="359">
        <f aca="true" t="shared" si="2" ref="J46:J62">IF(F46=0,0,H46/F46)</f>
        <v>0</v>
      </c>
    </row>
    <row r="47" spans="1:10" s="40" customFormat="1" ht="15" customHeight="1">
      <c r="A47" s="467">
        <v>31</v>
      </c>
      <c r="B47" s="47"/>
      <c r="C47" s="155">
        <v>1100001</v>
      </c>
      <c r="D47" s="155">
        <v>1200000</v>
      </c>
      <c r="E47" s="47"/>
      <c r="F47" s="327"/>
      <c r="G47" s="120"/>
      <c r="H47" s="327"/>
      <c r="I47" s="47"/>
      <c r="J47" s="359">
        <f t="shared" si="2"/>
        <v>0</v>
      </c>
    </row>
    <row r="48" spans="1:10" s="40" customFormat="1" ht="15" customHeight="1">
      <c r="A48" s="467">
        <v>32</v>
      </c>
      <c r="B48" s="47"/>
      <c r="C48" s="155">
        <v>1200001</v>
      </c>
      <c r="D48" s="155">
        <v>1300000</v>
      </c>
      <c r="E48" s="47"/>
      <c r="F48" s="327"/>
      <c r="G48" s="120"/>
      <c r="H48" s="327"/>
      <c r="I48" s="47"/>
      <c r="J48" s="359">
        <f t="shared" si="2"/>
        <v>0</v>
      </c>
    </row>
    <row r="49" spans="1:10" s="40" customFormat="1" ht="15" customHeight="1">
      <c r="A49" s="467">
        <v>33</v>
      </c>
      <c r="B49" s="47"/>
      <c r="C49" s="155">
        <v>1300001</v>
      </c>
      <c r="D49" s="155">
        <v>1400000</v>
      </c>
      <c r="E49" s="47"/>
      <c r="F49" s="327"/>
      <c r="G49" s="120"/>
      <c r="H49" s="327"/>
      <c r="I49" s="47"/>
      <c r="J49" s="359">
        <f t="shared" si="2"/>
        <v>0</v>
      </c>
    </row>
    <row r="50" spans="1:10" s="40" customFormat="1" ht="15" customHeight="1">
      <c r="A50" s="467">
        <v>34</v>
      </c>
      <c r="B50" s="47"/>
      <c r="C50" s="155">
        <v>1400001</v>
      </c>
      <c r="D50" s="155">
        <v>1500000</v>
      </c>
      <c r="E50" s="47"/>
      <c r="F50" s="327"/>
      <c r="G50" s="120"/>
      <c r="H50" s="327"/>
      <c r="I50" s="47"/>
      <c r="J50" s="359">
        <f t="shared" si="2"/>
        <v>0</v>
      </c>
    </row>
    <row r="51" spans="1:10" s="40" customFormat="1" ht="15" customHeight="1">
      <c r="A51" s="467">
        <v>35</v>
      </c>
      <c r="B51" s="47"/>
      <c r="C51" s="155">
        <v>1500001</v>
      </c>
      <c r="D51" s="155">
        <v>1600000</v>
      </c>
      <c r="E51" s="47"/>
      <c r="F51" s="327"/>
      <c r="G51" s="120"/>
      <c r="H51" s="327"/>
      <c r="I51" s="47"/>
      <c r="J51" s="359">
        <f t="shared" si="2"/>
        <v>0</v>
      </c>
    </row>
    <row r="52" spans="1:10" s="40" customFormat="1" ht="15" customHeight="1">
      <c r="A52" s="467">
        <v>36</v>
      </c>
      <c r="B52" s="47"/>
      <c r="C52" s="155">
        <v>1600001</v>
      </c>
      <c r="D52" s="155">
        <v>1700000</v>
      </c>
      <c r="E52" s="47"/>
      <c r="F52" s="327"/>
      <c r="G52" s="120"/>
      <c r="H52" s="327"/>
      <c r="I52" s="47"/>
      <c r="J52" s="359">
        <f t="shared" si="2"/>
        <v>0</v>
      </c>
    </row>
    <row r="53" spans="1:10" s="40" customFormat="1" ht="15" customHeight="1">
      <c r="A53" s="467">
        <v>37</v>
      </c>
      <c r="B53" s="47"/>
      <c r="C53" s="155">
        <v>1700001</v>
      </c>
      <c r="D53" s="155">
        <v>1800000</v>
      </c>
      <c r="E53" s="47"/>
      <c r="F53" s="327"/>
      <c r="G53" s="120"/>
      <c r="H53" s="327"/>
      <c r="I53" s="47"/>
      <c r="J53" s="359">
        <f t="shared" si="2"/>
        <v>0</v>
      </c>
    </row>
    <row r="54" spans="1:10" s="40" customFormat="1" ht="15" customHeight="1">
      <c r="A54" s="467">
        <v>38</v>
      </c>
      <c r="B54" s="47"/>
      <c r="C54" s="155">
        <v>1800001</v>
      </c>
      <c r="D54" s="155">
        <v>1900000</v>
      </c>
      <c r="E54" s="47"/>
      <c r="F54" s="327"/>
      <c r="G54" s="120"/>
      <c r="H54" s="327"/>
      <c r="I54" s="47"/>
      <c r="J54" s="359">
        <f t="shared" si="2"/>
        <v>0</v>
      </c>
    </row>
    <row r="55" spans="1:10" s="40" customFormat="1" ht="15" customHeight="1">
      <c r="A55" s="467">
        <v>39</v>
      </c>
      <c r="B55" s="47"/>
      <c r="C55" s="155">
        <v>1900001</v>
      </c>
      <c r="D55" s="155">
        <v>2000000</v>
      </c>
      <c r="E55" s="47"/>
      <c r="F55" s="327"/>
      <c r="G55" s="120"/>
      <c r="H55" s="327"/>
      <c r="I55" s="47"/>
      <c r="J55" s="359">
        <f t="shared" si="2"/>
        <v>0</v>
      </c>
    </row>
    <row r="56" spans="1:10" s="40" customFormat="1" ht="15" customHeight="1">
      <c r="A56" s="467">
        <v>40</v>
      </c>
      <c r="B56" s="47"/>
      <c r="C56" s="155">
        <v>2000001</v>
      </c>
      <c r="D56" s="155">
        <v>2100000</v>
      </c>
      <c r="E56" s="47"/>
      <c r="F56" s="327"/>
      <c r="G56" s="120"/>
      <c r="H56" s="327"/>
      <c r="I56" s="47"/>
      <c r="J56" s="359">
        <f t="shared" si="2"/>
        <v>0</v>
      </c>
    </row>
    <row r="57" spans="1:10" s="40" customFormat="1" ht="15" customHeight="1">
      <c r="A57" s="467">
        <v>41</v>
      </c>
      <c r="B57" s="47"/>
      <c r="C57" s="155">
        <v>2100001</v>
      </c>
      <c r="D57" s="155">
        <v>2200000</v>
      </c>
      <c r="E57" s="47"/>
      <c r="F57" s="327"/>
      <c r="G57" s="120"/>
      <c r="H57" s="327"/>
      <c r="I57" s="47"/>
      <c r="J57" s="359">
        <f t="shared" si="2"/>
        <v>0</v>
      </c>
    </row>
    <row r="58" spans="1:10" s="40" customFormat="1" ht="15" customHeight="1">
      <c r="A58" s="467">
        <v>42</v>
      </c>
      <c r="B58" s="47"/>
      <c r="C58" s="155">
        <v>2200001</v>
      </c>
      <c r="D58" s="155">
        <v>2300000</v>
      </c>
      <c r="E58" s="47"/>
      <c r="F58" s="327"/>
      <c r="G58" s="120"/>
      <c r="H58" s="327"/>
      <c r="I58" s="47"/>
      <c r="J58" s="359">
        <f t="shared" si="2"/>
        <v>0</v>
      </c>
    </row>
    <row r="59" spans="1:10" s="40" customFormat="1" ht="15" customHeight="1">
      <c r="A59" s="467">
        <v>43</v>
      </c>
      <c r="B59" s="47"/>
      <c r="C59" s="155">
        <v>2300001</v>
      </c>
      <c r="D59" s="155">
        <v>2400000</v>
      </c>
      <c r="E59" s="47"/>
      <c r="F59" s="327"/>
      <c r="G59" s="120"/>
      <c r="H59" s="327"/>
      <c r="I59" s="47"/>
      <c r="J59" s="359">
        <f t="shared" si="2"/>
        <v>0</v>
      </c>
    </row>
    <row r="60" spans="1:10" s="40" customFormat="1" ht="15" customHeight="1">
      <c r="A60" s="467">
        <v>44</v>
      </c>
      <c r="B60" s="47"/>
      <c r="C60" s="155">
        <v>2400001</v>
      </c>
      <c r="D60" s="155">
        <v>2500000</v>
      </c>
      <c r="E60" s="47"/>
      <c r="F60" s="327"/>
      <c r="G60" s="120"/>
      <c r="H60" s="327"/>
      <c r="I60" s="47"/>
      <c r="J60" s="359">
        <f t="shared" si="2"/>
        <v>0</v>
      </c>
    </row>
    <row r="61" spans="1:10" s="40" customFormat="1" ht="15" customHeight="1">
      <c r="A61" s="467">
        <v>45</v>
      </c>
      <c r="B61" s="47"/>
      <c r="C61" s="983" t="s">
        <v>242</v>
      </c>
      <c r="D61" s="983"/>
      <c r="E61" s="47"/>
      <c r="F61" s="327"/>
      <c r="G61" s="120"/>
      <c r="H61" s="327"/>
      <c r="I61" s="47"/>
      <c r="J61" s="359">
        <f t="shared" si="2"/>
        <v>0</v>
      </c>
    </row>
    <row r="62" spans="1:10" s="40" customFormat="1" ht="21" customHeight="1" thickBot="1">
      <c r="A62" s="468">
        <v>46</v>
      </c>
      <c r="B62" s="185"/>
      <c r="C62" s="340" t="s">
        <v>84</v>
      </c>
      <c r="D62" s="340"/>
      <c r="E62" s="181"/>
      <c r="F62" s="305">
        <f>SUM(F15:F61)</f>
        <v>0</v>
      </c>
      <c r="G62" s="182"/>
      <c r="H62" s="305">
        <f>SUM(H15:H61)</f>
        <v>0</v>
      </c>
      <c r="I62" s="181"/>
      <c r="J62" s="360">
        <f t="shared" si="2"/>
        <v>0</v>
      </c>
    </row>
    <row r="63" spans="1:9" s="40" customFormat="1" ht="12.75" thickTop="1">
      <c r="A63" s="147"/>
      <c r="B63" s="47"/>
      <c r="C63" s="127"/>
      <c r="D63" s="127"/>
      <c r="E63" s="47"/>
      <c r="G63" s="47"/>
      <c r="I63" s="47"/>
    </row>
    <row r="64" spans="1:9" s="40" customFormat="1" ht="12">
      <c r="A64" s="147"/>
      <c r="B64" s="47"/>
      <c r="C64" s="127"/>
      <c r="D64" s="127"/>
      <c r="E64" s="47"/>
      <c r="G64" s="47"/>
      <c r="I64" s="47"/>
    </row>
    <row r="65" spans="1:9" s="40" customFormat="1" ht="12">
      <c r="A65" s="147"/>
      <c r="B65" s="47"/>
      <c r="C65" s="127"/>
      <c r="D65" s="127"/>
      <c r="E65" s="47"/>
      <c r="G65" s="47"/>
      <c r="I65" s="47"/>
    </row>
    <row r="66" spans="1:9" s="40" customFormat="1" ht="12">
      <c r="A66" s="147"/>
      <c r="B66" s="47"/>
      <c r="C66" s="127"/>
      <c r="D66" s="127"/>
      <c r="E66" s="47"/>
      <c r="G66" s="47"/>
      <c r="I66" s="47"/>
    </row>
    <row r="67" spans="1:9" s="40" customFormat="1" ht="12">
      <c r="A67" s="147"/>
      <c r="B67" s="47"/>
      <c r="C67" s="127"/>
      <c r="D67" s="127"/>
      <c r="E67" s="47"/>
      <c r="G67" s="47"/>
      <c r="I67" s="47"/>
    </row>
    <row r="68" spans="1:9" s="40" customFormat="1" ht="12">
      <c r="A68" s="147"/>
      <c r="B68" s="47"/>
      <c r="C68" s="127"/>
      <c r="D68" s="127"/>
      <c r="E68" s="47"/>
      <c r="G68" s="47"/>
      <c r="I68" s="47"/>
    </row>
    <row r="69" spans="1:9" s="40" customFormat="1" ht="12">
      <c r="A69" s="147"/>
      <c r="B69" s="47"/>
      <c r="C69" s="127"/>
      <c r="D69" s="127"/>
      <c r="E69" s="47"/>
      <c r="G69" s="47"/>
      <c r="I69" s="47"/>
    </row>
    <row r="70" spans="1:9" s="40" customFormat="1" ht="12">
      <c r="A70" s="147"/>
      <c r="B70" s="47"/>
      <c r="C70" s="127"/>
      <c r="D70" s="127"/>
      <c r="E70" s="47"/>
      <c r="G70" s="47"/>
      <c r="I70" s="47"/>
    </row>
    <row r="71" spans="1:9" s="40" customFormat="1" ht="12">
      <c r="A71" s="147"/>
      <c r="B71" s="47"/>
      <c r="C71" s="127"/>
      <c r="D71" s="127"/>
      <c r="E71" s="47"/>
      <c r="G71" s="47"/>
      <c r="I71" s="47"/>
    </row>
    <row r="72" spans="1:9" s="40" customFormat="1" ht="12">
      <c r="A72" s="147"/>
      <c r="B72" s="47"/>
      <c r="C72" s="127"/>
      <c r="D72" s="127"/>
      <c r="E72" s="47"/>
      <c r="G72" s="47"/>
      <c r="I72" s="47"/>
    </row>
    <row r="73" spans="1:9" s="40" customFormat="1" ht="12">
      <c r="A73" s="147"/>
      <c r="B73" s="47"/>
      <c r="C73" s="127"/>
      <c r="D73" s="127"/>
      <c r="E73" s="47"/>
      <c r="G73" s="47"/>
      <c r="I73" s="47"/>
    </row>
    <row r="74" spans="1:9" s="40" customFormat="1" ht="12">
      <c r="A74" s="147"/>
      <c r="B74" s="47"/>
      <c r="C74" s="127"/>
      <c r="D74" s="127"/>
      <c r="E74" s="47"/>
      <c r="G74" s="47"/>
      <c r="I74" s="47"/>
    </row>
    <row r="75" spans="1:9" s="40" customFormat="1" ht="12">
      <c r="A75" s="147"/>
      <c r="B75" s="47"/>
      <c r="C75" s="127"/>
      <c r="D75" s="127"/>
      <c r="E75" s="47"/>
      <c r="G75" s="47"/>
      <c r="I75" s="47"/>
    </row>
    <row r="76" spans="1:9" s="40" customFormat="1" ht="12">
      <c r="A76" s="147"/>
      <c r="B76" s="47"/>
      <c r="C76" s="127"/>
      <c r="D76" s="127"/>
      <c r="E76" s="47"/>
      <c r="G76" s="47"/>
      <c r="I76" s="47"/>
    </row>
    <row r="77" spans="1:9" s="40" customFormat="1" ht="12">
      <c r="A77" s="147"/>
      <c r="B77" s="47"/>
      <c r="C77" s="127"/>
      <c r="D77" s="127"/>
      <c r="E77" s="47"/>
      <c r="G77" s="47"/>
      <c r="I77" s="47"/>
    </row>
    <row r="78" spans="1:9" s="40" customFormat="1" ht="12">
      <c r="A78" s="147"/>
      <c r="B78" s="47"/>
      <c r="C78" s="127"/>
      <c r="D78" s="127"/>
      <c r="E78" s="47"/>
      <c r="G78" s="47"/>
      <c r="I78" s="47"/>
    </row>
    <row r="79" spans="1:9" s="40" customFormat="1" ht="12">
      <c r="A79" s="147"/>
      <c r="B79" s="47"/>
      <c r="C79" s="127"/>
      <c r="D79" s="127"/>
      <c r="E79" s="47"/>
      <c r="G79" s="47"/>
      <c r="I79" s="47"/>
    </row>
    <row r="80" spans="1:9" s="40" customFormat="1" ht="12">
      <c r="A80" s="147"/>
      <c r="B80" s="47"/>
      <c r="C80" s="127"/>
      <c r="D80" s="127"/>
      <c r="E80" s="47"/>
      <c r="G80" s="47"/>
      <c r="I80" s="47"/>
    </row>
    <row r="81" spans="1:9" s="40" customFormat="1" ht="12">
      <c r="A81" s="147"/>
      <c r="B81" s="47"/>
      <c r="C81" s="127"/>
      <c r="D81" s="127"/>
      <c r="E81" s="47"/>
      <c r="G81" s="47"/>
      <c r="I81" s="47"/>
    </row>
    <row r="82" spans="1:9" s="40" customFormat="1" ht="12">
      <c r="A82" s="147"/>
      <c r="B82" s="47"/>
      <c r="C82" s="127"/>
      <c r="D82" s="127"/>
      <c r="E82" s="47"/>
      <c r="G82" s="47"/>
      <c r="I82" s="47"/>
    </row>
    <row r="83" spans="1:9" s="40" customFormat="1" ht="12">
      <c r="A83" s="147"/>
      <c r="B83" s="47"/>
      <c r="C83" s="127"/>
      <c r="D83" s="127"/>
      <c r="E83" s="47"/>
      <c r="G83" s="47"/>
      <c r="I83" s="47"/>
    </row>
    <row r="84" spans="1:9" s="40" customFormat="1" ht="12">
      <c r="A84" s="147"/>
      <c r="B84" s="47"/>
      <c r="C84" s="127"/>
      <c r="D84" s="127"/>
      <c r="E84" s="47"/>
      <c r="G84" s="47"/>
      <c r="I84" s="47"/>
    </row>
    <row r="85" spans="1:9" s="40" customFormat="1" ht="12">
      <c r="A85" s="147"/>
      <c r="B85" s="47"/>
      <c r="C85" s="127"/>
      <c r="D85" s="127"/>
      <c r="E85" s="47"/>
      <c r="G85" s="47"/>
      <c r="I85" s="47"/>
    </row>
    <row r="86" spans="1:9" s="40" customFormat="1" ht="12">
      <c r="A86" s="147"/>
      <c r="B86" s="47"/>
      <c r="C86" s="127"/>
      <c r="D86" s="127"/>
      <c r="E86" s="47"/>
      <c r="G86" s="47"/>
      <c r="I86" s="47"/>
    </row>
    <row r="87" spans="1:9" s="40" customFormat="1" ht="12">
      <c r="A87" s="147"/>
      <c r="B87" s="47"/>
      <c r="C87" s="127"/>
      <c r="D87" s="127"/>
      <c r="E87" s="47"/>
      <c r="G87" s="47"/>
      <c r="I87" s="47"/>
    </row>
    <row r="88" spans="1:9" s="40" customFormat="1" ht="12">
      <c r="A88" s="147"/>
      <c r="B88" s="47"/>
      <c r="C88" s="127"/>
      <c r="D88" s="127"/>
      <c r="E88" s="47"/>
      <c r="G88" s="47"/>
      <c r="I88" s="47"/>
    </row>
    <row r="89" spans="1:9" s="40" customFormat="1" ht="12">
      <c r="A89" s="147"/>
      <c r="B89" s="47"/>
      <c r="C89" s="127"/>
      <c r="D89" s="127"/>
      <c r="E89" s="47"/>
      <c r="G89" s="47"/>
      <c r="I89" s="47"/>
    </row>
    <row r="90" spans="1:9" s="40" customFormat="1" ht="12">
      <c r="A90" s="147"/>
      <c r="B90" s="47"/>
      <c r="C90" s="127"/>
      <c r="D90" s="127"/>
      <c r="E90" s="47"/>
      <c r="G90" s="47"/>
      <c r="I90" s="47"/>
    </row>
    <row r="91" spans="1:9" s="40" customFormat="1" ht="12">
      <c r="A91" s="147"/>
      <c r="B91" s="47"/>
      <c r="C91" s="127"/>
      <c r="D91" s="127"/>
      <c r="E91" s="47"/>
      <c r="G91" s="47"/>
      <c r="I91" s="47"/>
    </row>
    <row r="92" spans="1:9" s="40" customFormat="1" ht="12">
      <c r="A92" s="147"/>
      <c r="B92" s="47"/>
      <c r="C92" s="127"/>
      <c r="D92" s="127"/>
      <c r="E92" s="47"/>
      <c r="G92" s="47"/>
      <c r="I92" s="47"/>
    </row>
    <row r="93" spans="1:9" s="40" customFormat="1" ht="12">
      <c r="A93" s="147"/>
      <c r="B93" s="47"/>
      <c r="C93" s="127"/>
      <c r="D93" s="127"/>
      <c r="E93" s="47"/>
      <c r="G93" s="47"/>
      <c r="I93" s="47"/>
    </row>
    <row r="94" spans="1:9" s="40" customFormat="1" ht="12">
      <c r="A94" s="147"/>
      <c r="B94" s="47"/>
      <c r="C94" s="127"/>
      <c r="D94" s="127"/>
      <c r="E94" s="47"/>
      <c r="G94" s="47"/>
      <c r="I94" s="47"/>
    </row>
    <row r="95" spans="1:9" s="40" customFormat="1" ht="12">
      <c r="A95" s="147"/>
      <c r="B95" s="47"/>
      <c r="C95" s="127"/>
      <c r="D95" s="127"/>
      <c r="E95" s="47"/>
      <c r="G95" s="47"/>
      <c r="I95" s="47"/>
    </row>
    <row r="96" spans="1:9" s="40" customFormat="1" ht="12">
      <c r="A96" s="147"/>
      <c r="B96" s="47"/>
      <c r="C96" s="127"/>
      <c r="D96" s="127"/>
      <c r="E96" s="47"/>
      <c r="G96" s="47"/>
      <c r="I96" s="47"/>
    </row>
    <row r="97" spans="1:9" s="40" customFormat="1" ht="12">
      <c r="A97" s="147"/>
      <c r="B97" s="47"/>
      <c r="C97" s="127"/>
      <c r="D97" s="127"/>
      <c r="E97" s="47"/>
      <c r="G97" s="47"/>
      <c r="I97" s="47"/>
    </row>
    <row r="98" spans="1:9" s="40" customFormat="1" ht="12">
      <c r="A98" s="147"/>
      <c r="B98" s="47"/>
      <c r="C98" s="127"/>
      <c r="D98" s="127"/>
      <c r="E98" s="47"/>
      <c r="G98" s="47"/>
      <c r="I98" s="47"/>
    </row>
    <row r="99" spans="1:9" s="40" customFormat="1" ht="12">
      <c r="A99" s="147"/>
      <c r="B99" s="47"/>
      <c r="C99" s="127"/>
      <c r="D99" s="127"/>
      <c r="E99" s="47"/>
      <c r="G99" s="47"/>
      <c r="I99" s="47"/>
    </row>
    <row r="100" spans="1:9" s="40" customFormat="1" ht="12">
      <c r="A100" s="147"/>
      <c r="B100" s="47"/>
      <c r="C100" s="127"/>
      <c r="D100" s="127"/>
      <c r="E100" s="47"/>
      <c r="G100" s="47"/>
      <c r="I100" s="47"/>
    </row>
    <row r="101" spans="1:9" s="40" customFormat="1" ht="12">
      <c r="A101" s="147"/>
      <c r="B101" s="47"/>
      <c r="C101" s="127"/>
      <c r="D101" s="127"/>
      <c r="E101" s="47"/>
      <c r="G101" s="47"/>
      <c r="I101" s="47"/>
    </row>
    <row r="102" spans="1:9" s="40" customFormat="1" ht="12">
      <c r="A102" s="147"/>
      <c r="B102" s="47"/>
      <c r="C102" s="127"/>
      <c r="D102" s="127"/>
      <c r="E102" s="47"/>
      <c r="G102" s="47"/>
      <c r="I102" s="47"/>
    </row>
    <row r="103" spans="1:9" s="40" customFormat="1" ht="12">
      <c r="A103" s="147"/>
      <c r="B103" s="47"/>
      <c r="C103" s="127"/>
      <c r="D103" s="127"/>
      <c r="E103" s="47"/>
      <c r="G103" s="47"/>
      <c r="I103" s="47"/>
    </row>
    <row r="104" spans="1:9" s="40" customFormat="1" ht="12">
      <c r="A104" s="147"/>
      <c r="B104" s="47"/>
      <c r="C104" s="127"/>
      <c r="D104" s="127"/>
      <c r="E104" s="47"/>
      <c r="G104" s="47"/>
      <c r="I104" s="47"/>
    </row>
    <row r="105" spans="1:9" s="40" customFormat="1" ht="12">
      <c r="A105" s="147"/>
      <c r="B105" s="47"/>
      <c r="C105" s="127"/>
      <c r="D105" s="127"/>
      <c r="E105" s="47"/>
      <c r="G105" s="47"/>
      <c r="I105" s="47"/>
    </row>
    <row r="106" spans="1:9" s="40" customFormat="1" ht="12">
      <c r="A106" s="147"/>
      <c r="B106" s="47"/>
      <c r="C106" s="127"/>
      <c r="D106" s="127"/>
      <c r="E106" s="47"/>
      <c r="G106" s="47"/>
      <c r="I106" s="47"/>
    </row>
    <row r="107" spans="1:9" s="40" customFormat="1" ht="12">
      <c r="A107" s="147"/>
      <c r="B107" s="47"/>
      <c r="C107" s="127"/>
      <c r="D107" s="127"/>
      <c r="E107" s="47"/>
      <c r="G107" s="47"/>
      <c r="I107" s="47"/>
    </row>
    <row r="108" spans="1:9" s="40" customFormat="1" ht="12">
      <c r="A108" s="147"/>
      <c r="B108" s="47"/>
      <c r="C108" s="127"/>
      <c r="D108" s="127"/>
      <c r="E108" s="47"/>
      <c r="G108" s="47"/>
      <c r="I108" s="47"/>
    </row>
    <row r="109" spans="1:9" s="40" customFormat="1" ht="12">
      <c r="A109" s="147"/>
      <c r="B109" s="47"/>
      <c r="C109" s="127"/>
      <c r="D109" s="127"/>
      <c r="E109" s="47"/>
      <c r="G109" s="47"/>
      <c r="I109" s="47"/>
    </row>
    <row r="110" spans="1:9" s="40" customFormat="1" ht="12">
      <c r="A110" s="147"/>
      <c r="B110" s="47"/>
      <c r="C110" s="127"/>
      <c r="D110" s="127"/>
      <c r="E110" s="47"/>
      <c r="G110" s="47"/>
      <c r="I110" s="47"/>
    </row>
    <row r="111" spans="1:9" s="40" customFormat="1" ht="12">
      <c r="A111" s="147"/>
      <c r="B111" s="47"/>
      <c r="C111" s="127"/>
      <c r="D111" s="127"/>
      <c r="E111" s="47"/>
      <c r="G111" s="47"/>
      <c r="I111" s="47"/>
    </row>
    <row r="112" spans="1:9" s="40" customFormat="1" ht="12">
      <c r="A112" s="147"/>
      <c r="B112" s="47"/>
      <c r="C112" s="127"/>
      <c r="D112" s="127"/>
      <c r="E112" s="47"/>
      <c r="G112" s="47"/>
      <c r="I112" s="47"/>
    </row>
    <row r="113" spans="1:9" s="40" customFormat="1" ht="12">
      <c r="A113" s="147"/>
      <c r="B113" s="47"/>
      <c r="C113" s="127"/>
      <c r="D113" s="127"/>
      <c r="E113" s="47"/>
      <c r="G113" s="47"/>
      <c r="I113" s="47"/>
    </row>
    <row r="114" spans="1:9" s="40" customFormat="1" ht="12">
      <c r="A114" s="147"/>
      <c r="B114" s="47"/>
      <c r="C114" s="127"/>
      <c r="D114" s="127"/>
      <c r="E114" s="47"/>
      <c r="G114" s="47"/>
      <c r="I114" s="47"/>
    </row>
    <row r="115" spans="1:9" s="40" customFormat="1" ht="12">
      <c r="A115" s="147"/>
      <c r="B115" s="47"/>
      <c r="C115" s="127"/>
      <c r="D115" s="127"/>
      <c r="E115" s="47"/>
      <c r="G115" s="47"/>
      <c r="I115" s="47"/>
    </row>
    <row r="116" spans="1:9" s="40" customFormat="1" ht="12">
      <c r="A116" s="147"/>
      <c r="B116" s="47"/>
      <c r="C116" s="127"/>
      <c r="D116" s="127"/>
      <c r="E116" s="47"/>
      <c r="G116" s="47"/>
      <c r="I116" s="47"/>
    </row>
    <row r="117" spans="1:9" s="40" customFormat="1" ht="12">
      <c r="A117" s="147"/>
      <c r="B117" s="47"/>
      <c r="C117" s="127"/>
      <c r="D117" s="127"/>
      <c r="E117" s="47"/>
      <c r="G117" s="47"/>
      <c r="I117" s="47"/>
    </row>
    <row r="118" spans="1:9" s="40" customFormat="1" ht="12">
      <c r="A118" s="147"/>
      <c r="B118" s="47"/>
      <c r="C118" s="127"/>
      <c r="D118" s="127"/>
      <c r="E118" s="47"/>
      <c r="G118" s="47"/>
      <c r="I118" s="47"/>
    </row>
    <row r="119" spans="1:9" s="40" customFormat="1" ht="12">
      <c r="A119" s="147"/>
      <c r="B119" s="47"/>
      <c r="C119" s="127"/>
      <c r="D119" s="127"/>
      <c r="E119" s="47"/>
      <c r="G119" s="47"/>
      <c r="I119" s="47"/>
    </row>
    <row r="120" spans="1:9" s="40" customFormat="1" ht="12">
      <c r="A120" s="147"/>
      <c r="B120" s="47"/>
      <c r="C120" s="127"/>
      <c r="D120" s="127"/>
      <c r="E120" s="47"/>
      <c r="G120" s="47"/>
      <c r="I120" s="47"/>
    </row>
    <row r="121" spans="1:9" s="40" customFormat="1" ht="12">
      <c r="A121" s="147"/>
      <c r="B121" s="47"/>
      <c r="C121" s="127"/>
      <c r="D121" s="127"/>
      <c r="E121" s="47"/>
      <c r="G121" s="47"/>
      <c r="I121" s="47"/>
    </row>
    <row r="122" spans="2:9" ht="12.75">
      <c r="B122" s="3"/>
      <c r="E122" s="3"/>
      <c r="G122" s="3"/>
      <c r="I122" s="3"/>
    </row>
    <row r="123" spans="2:9" ht="12.75">
      <c r="B123" s="3"/>
      <c r="E123" s="3"/>
      <c r="G123" s="3"/>
      <c r="I123" s="3"/>
    </row>
    <row r="124" spans="2:9" ht="12.75">
      <c r="B124" s="3"/>
      <c r="E124" s="3"/>
      <c r="G124" s="3"/>
      <c r="I124" s="3"/>
    </row>
    <row r="125" spans="2:9" ht="12.75">
      <c r="B125" s="3"/>
      <c r="E125" s="3"/>
      <c r="G125" s="3"/>
      <c r="I125" s="3"/>
    </row>
    <row r="126" spans="2:9" ht="12.75">
      <c r="B126" s="3"/>
      <c r="E126" s="3"/>
      <c r="G126" s="3"/>
      <c r="I126" s="3"/>
    </row>
    <row r="127" spans="2:9" ht="12.75">
      <c r="B127" s="3"/>
      <c r="E127" s="3"/>
      <c r="G127" s="3"/>
      <c r="I127" s="3"/>
    </row>
    <row r="128" spans="2:9" ht="12.75">
      <c r="B128" s="3"/>
      <c r="E128" s="3"/>
      <c r="G128" s="3"/>
      <c r="I128" s="3"/>
    </row>
    <row r="129" spans="2:9" ht="12.75">
      <c r="B129" s="3"/>
      <c r="E129" s="3"/>
      <c r="G129" s="3"/>
      <c r="I129" s="3"/>
    </row>
    <row r="130" spans="2:9" ht="12.75">
      <c r="B130" s="3"/>
      <c r="E130" s="3"/>
      <c r="G130" s="3"/>
      <c r="I130" s="3"/>
    </row>
    <row r="131" spans="2:9" ht="12.75">
      <c r="B131" s="3"/>
      <c r="E131" s="3"/>
      <c r="G131" s="3"/>
      <c r="I131" s="3"/>
    </row>
    <row r="132" spans="2:9" ht="12.75">
      <c r="B132" s="3"/>
      <c r="E132" s="3"/>
      <c r="G132" s="3"/>
      <c r="I132" s="3"/>
    </row>
    <row r="133" spans="2:9" ht="12.75">
      <c r="B133" s="3"/>
      <c r="E133" s="3"/>
      <c r="G133" s="3"/>
      <c r="I133" s="3"/>
    </row>
    <row r="134" spans="2:9" ht="12.75">
      <c r="B134" s="3"/>
      <c r="E134" s="3"/>
      <c r="G134" s="3"/>
      <c r="I134" s="3"/>
    </row>
    <row r="135" spans="2:9" ht="12.75">
      <c r="B135" s="3"/>
      <c r="E135" s="3"/>
      <c r="G135" s="3"/>
      <c r="I135" s="3"/>
    </row>
    <row r="136" spans="2:9" ht="12.75">
      <c r="B136" s="3"/>
      <c r="E136" s="3"/>
      <c r="G136" s="3"/>
      <c r="I136" s="3"/>
    </row>
    <row r="137" spans="2:9" ht="12.75">
      <c r="B137" s="3"/>
      <c r="E137" s="3"/>
      <c r="G137" s="3"/>
      <c r="I137" s="3"/>
    </row>
    <row r="138" spans="2:9" ht="12.75">
      <c r="B138" s="3"/>
      <c r="E138" s="3"/>
      <c r="G138" s="3"/>
      <c r="I138" s="3"/>
    </row>
    <row r="139" spans="2:9" ht="12.75">
      <c r="B139" s="3"/>
      <c r="E139" s="3"/>
      <c r="G139" s="3"/>
      <c r="I139" s="3"/>
    </row>
    <row r="140" spans="2:9" ht="12.75">
      <c r="B140" s="3"/>
      <c r="E140" s="3"/>
      <c r="G140" s="3"/>
      <c r="I140" s="3"/>
    </row>
    <row r="141" spans="2:9" ht="12.75">
      <c r="B141" s="3"/>
      <c r="E141" s="3"/>
      <c r="G141" s="3"/>
      <c r="I141" s="3"/>
    </row>
    <row r="142" spans="2:9" ht="12.75">
      <c r="B142" s="3"/>
      <c r="E142" s="3"/>
      <c r="G142" s="3"/>
      <c r="I142" s="3"/>
    </row>
    <row r="143" spans="2:9" ht="12.75">
      <c r="B143" s="3"/>
      <c r="E143" s="3"/>
      <c r="G143" s="3"/>
      <c r="I143" s="3"/>
    </row>
    <row r="144" spans="2:9" ht="12.75">
      <c r="B144" s="3"/>
      <c r="E144" s="3"/>
      <c r="G144" s="3"/>
      <c r="I144" s="3"/>
    </row>
    <row r="145" spans="2:9" ht="12.75">
      <c r="B145" s="3"/>
      <c r="E145" s="3"/>
      <c r="G145" s="3"/>
      <c r="I145" s="3"/>
    </row>
    <row r="146" spans="2:9" ht="12.75">
      <c r="B146" s="3"/>
      <c r="E146" s="3"/>
      <c r="G146" s="3"/>
      <c r="I146" s="3"/>
    </row>
    <row r="147" spans="2:9" ht="12.75">
      <c r="B147" s="3"/>
      <c r="E147" s="3"/>
      <c r="G147" s="3"/>
      <c r="I147" s="3"/>
    </row>
    <row r="148" spans="2:9" ht="12.75">
      <c r="B148" s="3"/>
      <c r="E148" s="3"/>
      <c r="G148" s="3"/>
      <c r="I148" s="3"/>
    </row>
    <row r="149" spans="2:9" ht="12.75">
      <c r="B149" s="3"/>
      <c r="E149" s="3"/>
      <c r="G149" s="3"/>
      <c r="I149" s="3"/>
    </row>
    <row r="150" spans="2:9" ht="12.75">
      <c r="B150" s="3"/>
      <c r="E150" s="3"/>
      <c r="G150" s="3"/>
      <c r="I150" s="3"/>
    </row>
    <row r="151" spans="2:9" ht="12.75">
      <c r="B151" s="3"/>
      <c r="E151" s="3"/>
      <c r="G151" s="3"/>
      <c r="I151" s="3"/>
    </row>
    <row r="152" spans="2:9" ht="12.75">
      <c r="B152" s="3"/>
      <c r="E152" s="3"/>
      <c r="G152" s="3"/>
      <c r="I152" s="3"/>
    </row>
    <row r="153" spans="2:9" ht="12.75">
      <c r="B153" s="3"/>
      <c r="E153" s="3"/>
      <c r="G153" s="3"/>
      <c r="I153" s="3"/>
    </row>
    <row r="154" spans="2:9" ht="12.75">
      <c r="B154" s="3"/>
      <c r="E154" s="3"/>
      <c r="G154" s="3"/>
      <c r="I154" s="3"/>
    </row>
    <row r="155" ht="12.75">
      <c r="E155" s="3"/>
    </row>
    <row r="156" ht="12.75">
      <c r="E156" s="3"/>
    </row>
    <row r="157" ht="12.75">
      <c r="E157" s="3"/>
    </row>
    <row r="158" ht="12.75">
      <c r="E158" s="3"/>
    </row>
    <row r="159" ht="12.75">
      <c r="E159" s="3"/>
    </row>
    <row r="160" ht="12.75">
      <c r="E160" s="3"/>
    </row>
    <row r="161" ht="12.75">
      <c r="E161" s="3"/>
    </row>
    <row r="162" ht="12.75">
      <c r="E162" s="3"/>
    </row>
    <row r="163" ht="12.75">
      <c r="E163" s="3"/>
    </row>
    <row r="164" ht="12.75">
      <c r="E164" s="3"/>
    </row>
    <row r="165" ht="12.75">
      <c r="E165" s="3"/>
    </row>
    <row r="166" ht="12.75">
      <c r="E166" s="3"/>
    </row>
    <row r="167" ht="12.75">
      <c r="E167" s="3"/>
    </row>
    <row r="168" ht="12.75">
      <c r="E168" s="3"/>
    </row>
    <row r="169" ht="12.75">
      <c r="E169" s="3"/>
    </row>
    <row r="170" ht="12.75">
      <c r="E170" s="3"/>
    </row>
    <row r="171" ht="12.75">
      <c r="E171" s="3"/>
    </row>
    <row r="172" ht="12.75">
      <c r="E172" s="3"/>
    </row>
    <row r="173" ht="12.75">
      <c r="E173" s="3"/>
    </row>
    <row r="174" ht="12.75">
      <c r="E174" s="3"/>
    </row>
    <row r="175" ht="12.75">
      <c r="E175" s="3"/>
    </row>
    <row r="176" ht="12.75">
      <c r="E176" s="3"/>
    </row>
    <row r="177" ht="12.75">
      <c r="E177" s="3"/>
    </row>
    <row r="178" ht="12.75">
      <c r="E178" s="3"/>
    </row>
    <row r="179" ht="12.75">
      <c r="E179" s="3"/>
    </row>
    <row r="180" ht="12.75">
      <c r="E180" s="3"/>
    </row>
    <row r="181" ht="12.75">
      <c r="E181" s="3"/>
    </row>
    <row r="182" ht="12.75">
      <c r="E182" s="3"/>
    </row>
    <row r="183" ht="12.75">
      <c r="E183" s="3"/>
    </row>
    <row r="184" ht="12.75">
      <c r="E184" s="3"/>
    </row>
    <row r="185" ht="12.75">
      <c r="E185" s="3"/>
    </row>
    <row r="186" ht="12.75">
      <c r="E186" s="3"/>
    </row>
    <row r="187" ht="12.75">
      <c r="E187" s="3"/>
    </row>
    <row r="188" ht="12.75">
      <c r="E188" s="3"/>
    </row>
    <row r="189" ht="12.75">
      <c r="E189" s="3"/>
    </row>
    <row r="190" ht="12.75">
      <c r="E190" s="3"/>
    </row>
  </sheetData>
  <sheetProtection/>
  <mergeCells count="4">
    <mergeCell ref="D1:J1"/>
    <mergeCell ref="C15:D15"/>
    <mergeCell ref="C13:D13"/>
    <mergeCell ref="C61:D61"/>
  </mergeCells>
  <printOptions/>
  <pageMargins left="0.75" right="0.5" top="0.5" bottom="0.5" header="0.25" footer="0.25"/>
  <pageSetup horizontalDpi="600" verticalDpi="600" orientation="portrait" scale="95" r:id="rId1"/>
  <headerFooter alignWithMargins="0">
    <oddFooter>&amp;L&amp;8California Department of Insurance&amp;C&amp;8CATI-R3.4:  Page &amp;P  of  &amp;N&amp;R&amp;8January 2012</oddFooter>
  </headerFooter>
  <rowBreaks count="1" manualBreakCount="1">
    <brk id="6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90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3.57421875" style="36" customWidth="1"/>
    <col min="2" max="2" width="0.85546875" style="0" customWidth="1"/>
    <col min="3" max="4" width="12.57421875" style="126" customWidth="1"/>
    <col min="5" max="5" width="0.85546875" style="0" customWidth="1"/>
    <col min="6" max="6" width="20.57421875" style="0" customWidth="1"/>
    <col min="7" max="7" width="1.421875" style="0" customWidth="1"/>
    <col min="8" max="8" width="20.57421875" style="0" customWidth="1"/>
    <col min="9" max="9" width="0.85546875" style="0" customWidth="1"/>
    <col min="10" max="10" width="23.57421875" style="0" customWidth="1"/>
    <col min="11" max="11" width="9.57421875" style="0" customWidth="1"/>
  </cols>
  <sheetData>
    <row r="1" spans="1:11" s="1" customFormat="1" ht="15.75">
      <c r="A1" s="37" t="s">
        <v>368</v>
      </c>
      <c r="C1" s="125"/>
      <c r="D1" s="980" t="s">
        <v>64</v>
      </c>
      <c r="E1" s="980"/>
      <c r="F1" s="980"/>
      <c r="G1" s="980"/>
      <c r="H1" s="980"/>
      <c r="I1" s="980"/>
      <c r="J1" s="980"/>
      <c r="K1" s="156"/>
    </row>
    <row r="2" spans="1:11" s="1" customFormat="1" ht="12.75">
      <c r="A2" s="37" t="s">
        <v>471</v>
      </c>
      <c r="B2"/>
      <c r="C2"/>
      <c r="D2"/>
      <c r="E2"/>
      <c r="F2"/>
      <c r="G2"/>
      <c r="H2"/>
      <c r="I2"/>
      <c r="J2"/>
      <c r="K2"/>
    </row>
    <row r="3" spans="1:11" s="1" customFormat="1" ht="6.75" customHeight="1">
      <c r="A3" s="36"/>
      <c r="B3"/>
      <c r="C3"/>
      <c r="D3"/>
      <c r="E3"/>
      <c r="F3" s="216"/>
      <c r="G3" s="216"/>
      <c r="H3" s="216"/>
      <c r="I3" s="216"/>
      <c r="J3" s="216"/>
      <c r="K3" s="216"/>
    </row>
    <row r="4" spans="1:10" s="145" customFormat="1" ht="12">
      <c r="A4" s="147" t="s">
        <v>41</v>
      </c>
      <c r="B4" s="40"/>
      <c r="D4" s="794">
        <f>+SignaturePage!$A$6</f>
        <v>0</v>
      </c>
      <c r="E4" s="794"/>
      <c r="F4" s="796"/>
      <c r="G4" s="151"/>
      <c r="H4" s="146" t="s">
        <v>43</v>
      </c>
      <c r="J4" s="124">
        <f>+SignaturePage!$J$6</f>
        <v>0</v>
      </c>
    </row>
    <row r="5" spans="1:11" s="40" customFormat="1" ht="9" customHeight="1">
      <c r="A5" s="147"/>
      <c r="C5" s="127"/>
      <c r="D5"/>
      <c r="G5" s="93"/>
      <c r="J5" s="164"/>
      <c r="K5"/>
    </row>
    <row r="6" spans="1:11" s="145" customFormat="1" ht="12.75">
      <c r="A6" s="147" t="s">
        <v>42</v>
      </c>
      <c r="B6" s="147"/>
      <c r="D6" s="794">
        <f>+SignaturePage!$A$9</f>
        <v>0</v>
      </c>
      <c r="E6" s="794"/>
      <c r="F6" s="796"/>
      <c r="G6" s="151"/>
      <c r="H6" s="148" t="s">
        <v>44</v>
      </c>
      <c r="J6" s="144">
        <f>+SignaturePage!$J$9</f>
        <v>0</v>
      </c>
      <c r="K6"/>
    </row>
    <row r="7" spans="1:11" s="149" customFormat="1" ht="12.75">
      <c r="A7" s="299"/>
      <c r="B7" s="299"/>
      <c r="D7" s="300"/>
      <c r="E7" s="300"/>
      <c r="F7" s="151"/>
      <c r="G7" s="151"/>
      <c r="H7" s="452"/>
      <c r="J7" s="452"/>
      <c r="K7" s="34"/>
    </row>
    <row r="8" spans="1:12" s="149" customFormat="1" ht="7.5" customHeight="1">
      <c r="A8" s="258"/>
      <c r="C8" s="150"/>
      <c r="D8" s="150"/>
      <c r="F8" s="151"/>
      <c r="G8" s="151"/>
      <c r="H8" s="151"/>
      <c r="I8" s="151"/>
      <c r="J8" s="151"/>
      <c r="K8"/>
      <c r="L8" s="40"/>
    </row>
    <row r="9" spans="1:12" s="149" customFormat="1" ht="7.5" customHeight="1" thickBot="1">
      <c r="A9" s="258"/>
      <c r="C9" s="150"/>
      <c r="D9" s="150"/>
      <c r="F9" s="151"/>
      <c r="G9" s="151"/>
      <c r="H9" s="151"/>
      <c r="I9" s="151"/>
      <c r="J9" s="151"/>
      <c r="K9"/>
      <c r="L9" s="40"/>
    </row>
    <row r="10" spans="1:12" s="171" customFormat="1" ht="17.25" customHeight="1" thickBot="1">
      <c r="A10" s="339"/>
      <c r="B10" s="167"/>
      <c r="C10" s="450" t="s">
        <v>65</v>
      </c>
      <c r="D10" s="341"/>
      <c r="E10" s="166"/>
      <c r="F10" s="469" t="s">
        <v>72</v>
      </c>
      <c r="G10" s="168"/>
      <c r="H10" s="168" t="s">
        <v>244</v>
      </c>
      <c r="I10" s="169"/>
      <c r="J10" s="169"/>
      <c r="K10"/>
      <c r="L10" s="170"/>
    </row>
    <row r="11" spans="1:12" s="171" customFormat="1" ht="6" customHeight="1">
      <c r="A11" s="453"/>
      <c r="B11" s="454"/>
      <c r="C11" s="455"/>
      <c r="D11" s="456"/>
      <c r="E11" s="457"/>
      <c r="F11" s="458"/>
      <c r="G11" s="459"/>
      <c r="H11" s="459"/>
      <c r="I11" s="243"/>
      <c r="J11" s="243"/>
      <c r="K11"/>
      <c r="L11" s="170"/>
    </row>
    <row r="12" spans="1:10" s="40" customFormat="1" ht="13.5" customHeight="1">
      <c r="A12" s="357"/>
      <c r="B12" s="357"/>
      <c r="C12" s="362"/>
      <c r="D12" s="362"/>
      <c r="E12" s="449"/>
      <c r="F12" s="337" t="s">
        <v>173</v>
      </c>
      <c r="G12" s="47"/>
      <c r="H12" s="337" t="s">
        <v>174</v>
      </c>
      <c r="I12" s="47"/>
      <c r="J12" s="337" t="s">
        <v>175</v>
      </c>
    </row>
    <row r="13" spans="1:10" s="40" customFormat="1" ht="16.5" customHeight="1">
      <c r="A13" s="357"/>
      <c r="B13" s="357"/>
      <c r="C13" s="982" t="s">
        <v>66</v>
      </c>
      <c r="D13" s="982"/>
      <c r="E13" s="361"/>
      <c r="F13" s="215" t="s">
        <v>67</v>
      </c>
      <c r="G13" s="165"/>
      <c r="H13" s="215" t="s">
        <v>250</v>
      </c>
      <c r="I13" s="165"/>
      <c r="J13" s="338" t="s">
        <v>216</v>
      </c>
    </row>
    <row r="14" spans="3:10" s="47" customFormat="1" ht="4.5" customHeight="1">
      <c r="C14" s="460"/>
      <c r="D14" s="460"/>
      <c r="E14" s="461"/>
      <c r="F14" s="463"/>
      <c r="G14" s="464"/>
      <c r="H14" s="463"/>
      <c r="I14" s="464"/>
      <c r="J14" s="465"/>
    </row>
    <row r="15" spans="1:10" s="40" customFormat="1" ht="15" customHeight="1">
      <c r="A15" s="466">
        <v>1</v>
      </c>
      <c r="B15" s="47"/>
      <c r="C15" s="981" t="s">
        <v>246</v>
      </c>
      <c r="D15" s="981"/>
      <c r="E15" s="47"/>
      <c r="F15" s="326"/>
      <c r="G15" s="120"/>
      <c r="H15" s="326"/>
      <c r="I15" s="47"/>
      <c r="J15" s="358">
        <f aca="true" t="shared" si="0" ref="J15:J34">IF(F15=0,0,H15/F15)</f>
        <v>0</v>
      </c>
    </row>
    <row r="16" spans="1:10" s="40" customFormat="1" ht="15" customHeight="1">
      <c r="A16" s="467">
        <v>2</v>
      </c>
      <c r="B16" s="47"/>
      <c r="C16" s="154">
        <v>50001</v>
      </c>
      <c r="D16" s="155">
        <v>75000</v>
      </c>
      <c r="E16" s="47"/>
      <c r="F16" s="327"/>
      <c r="G16" s="120"/>
      <c r="H16" s="327"/>
      <c r="I16" s="47"/>
      <c r="J16" s="359">
        <f t="shared" si="0"/>
        <v>0</v>
      </c>
    </row>
    <row r="17" spans="1:10" s="40" customFormat="1" ht="15" customHeight="1">
      <c r="A17" s="467">
        <v>3</v>
      </c>
      <c r="B17" s="47"/>
      <c r="C17" s="155">
        <v>75001</v>
      </c>
      <c r="D17" s="155">
        <v>100000</v>
      </c>
      <c r="E17" s="47"/>
      <c r="F17" s="327"/>
      <c r="G17" s="120"/>
      <c r="H17" s="327"/>
      <c r="I17" s="47"/>
      <c r="J17" s="359">
        <f t="shared" si="0"/>
        <v>0</v>
      </c>
    </row>
    <row r="18" spans="1:10" s="40" customFormat="1" ht="15" customHeight="1">
      <c r="A18" s="467">
        <v>4</v>
      </c>
      <c r="B18" s="47"/>
      <c r="C18" s="155">
        <v>100001</v>
      </c>
      <c r="D18" s="155">
        <v>125000</v>
      </c>
      <c r="E18" s="47"/>
      <c r="F18" s="327"/>
      <c r="G18" s="120"/>
      <c r="H18" s="327"/>
      <c r="I18" s="47"/>
      <c r="J18" s="359">
        <f t="shared" si="0"/>
        <v>0</v>
      </c>
    </row>
    <row r="19" spans="1:10" s="40" customFormat="1" ht="15" customHeight="1">
      <c r="A19" s="467">
        <v>5</v>
      </c>
      <c r="B19" s="47"/>
      <c r="C19" s="155">
        <v>125001</v>
      </c>
      <c r="D19" s="155">
        <v>150000</v>
      </c>
      <c r="E19" s="47"/>
      <c r="F19" s="327"/>
      <c r="G19" s="120"/>
      <c r="H19" s="327"/>
      <c r="I19" s="47"/>
      <c r="J19" s="359">
        <f t="shared" si="0"/>
        <v>0</v>
      </c>
    </row>
    <row r="20" spans="1:10" s="40" customFormat="1" ht="15" customHeight="1">
      <c r="A20" s="467">
        <v>6</v>
      </c>
      <c r="B20" s="47"/>
      <c r="C20" s="155">
        <v>150001</v>
      </c>
      <c r="D20" s="155">
        <v>175000</v>
      </c>
      <c r="E20" s="47"/>
      <c r="F20" s="327"/>
      <c r="G20" s="120"/>
      <c r="H20" s="327"/>
      <c r="I20" s="47"/>
      <c r="J20" s="359">
        <f t="shared" si="0"/>
        <v>0</v>
      </c>
    </row>
    <row r="21" spans="1:10" s="40" customFormat="1" ht="15" customHeight="1">
      <c r="A21" s="467">
        <v>7</v>
      </c>
      <c r="B21" s="47"/>
      <c r="C21" s="155">
        <v>175001</v>
      </c>
      <c r="D21" s="155">
        <v>200000</v>
      </c>
      <c r="E21" s="47"/>
      <c r="F21" s="327"/>
      <c r="G21" s="120"/>
      <c r="H21" s="327"/>
      <c r="I21" s="47"/>
      <c r="J21" s="359">
        <f t="shared" si="0"/>
        <v>0</v>
      </c>
    </row>
    <row r="22" spans="1:10" s="40" customFormat="1" ht="15" customHeight="1">
      <c r="A22" s="467">
        <v>8</v>
      </c>
      <c r="B22" s="47"/>
      <c r="C22" s="155">
        <v>200001</v>
      </c>
      <c r="D22" s="155">
        <v>225000</v>
      </c>
      <c r="E22" s="47"/>
      <c r="F22" s="327"/>
      <c r="G22" s="120"/>
      <c r="H22" s="327"/>
      <c r="I22" s="47"/>
      <c r="J22" s="359">
        <f t="shared" si="0"/>
        <v>0</v>
      </c>
    </row>
    <row r="23" spans="1:10" s="40" customFormat="1" ht="15" customHeight="1">
      <c r="A23" s="467">
        <v>9</v>
      </c>
      <c r="B23" s="47"/>
      <c r="C23" s="155">
        <v>225001</v>
      </c>
      <c r="D23" s="155">
        <v>250000</v>
      </c>
      <c r="E23" s="47"/>
      <c r="F23" s="327"/>
      <c r="G23" s="120"/>
      <c r="H23" s="327"/>
      <c r="I23" s="47"/>
      <c r="J23" s="359">
        <f t="shared" si="0"/>
        <v>0</v>
      </c>
    </row>
    <row r="24" spans="1:10" s="40" customFormat="1" ht="15" customHeight="1">
      <c r="A24" s="467">
        <v>10</v>
      </c>
      <c r="B24" s="47"/>
      <c r="C24" s="155">
        <v>250001</v>
      </c>
      <c r="D24" s="155">
        <v>275000</v>
      </c>
      <c r="E24" s="47"/>
      <c r="F24" s="327"/>
      <c r="G24" s="120"/>
      <c r="H24" s="327"/>
      <c r="I24" s="47"/>
      <c r="J24" s="359">
        <f t="shared" si="0"/>
        <v>0</v>
      </c>
    </row>
    <row r="25" spans="1:10" s="40" customFormat="1" ht="15" customHeight="1">
      <c r="A25" s="467">
        <v>11</v>
      </c>
      <c r="B25" s="47"/>
      <c r="C25" s="155">
        <v>275001</v>
      </c>
      <c r="D25" s="155">
        <v>300000</v>
      </c>
      <c r="E25" s="47"/>
      <c r="F25" s="327"/>
      <c r="G25" s="120"/>
      <c r="H25" s="327"/>
      <c r="I25" s="47"/>
      <c r="J25" s="359">
        <f t="shared" si="0"/>
        <v>0</v>
      </c>
    </row>
    <row r="26" spans="1:10" s="40" customFormat="1" ht="15" customHeight="1">
      <c r="A26" s="467">
        <v>12</v>
      </c>
      <c r="B26" s="47"/>
      <c r="C26" s="155">
        <v>300001</v>
      </c>
      <c r="D26" s="155">
        <v>325000</v>
      </c>
      <c r="E26" s="47"/>
      <c r="F26" s="327"/>
      <c r="G26" s="120"/>
      <c r="H26" s="327"/>
      <c r="I26" s="47"/>
      <c r="J26" s="359">
        <f t="shared" si="0"/>
        <v>0</v>
      </c>
    </row>
    <row r="27" spans="1:10" s="40" customFormat="1" ht="15" customHeight="1">
      <c r="A27" s="467">
        <v>13</v>
      </c>
      <c r="B27" s="47"/>
      <c r="C27" s="155">
        <v>325001</v>
      </c>
      <c r="D27" s="155">
        <v>350000</v>
      </c>
      <c r="E27" s="47"/>
      <c r="F27" s="327"/>
      <c r="G27" s="120"/>
      <c r="H27" s="327"/>
      <c r="I27" s="47"/>
      <c r="J27" s="359">
        <f t="shared" si="0"/>
        <v>0</v>
      </c>
    </row>
    <row r="28" spans="1:10" s="40" customFormat="1" ht="15" customHeight="1">
      <c r="A28" s="467">
        <v>14</v>
      </c>
      <c r="B28" s="47"/>
      <c r="C28" s="155">
        <v>350001</v>
      </c>
      <c r="D28" s="155">
        <v>375000</v>
      </c>
      <c r="E28" s="47"/>
      <c r="F28" s="327"/>
      <c r="G28" s="120"/>
      <c r="H28" s="327"/>
      <c r="I28" s="47"/>
      <c r="J28" s="359">
        <f t="shared" si="0"/>
        <v>0</v>
      </c>
    </row>
    <row r="29" spans="1:10" s="40" customFormat="1" ht="15" customHeight="1">
      <c r="A29" s="467">
        <v>15</v>
      </c>
      <c r="B29" s="47"/>
      <c r="C29" s="155">
        <v>375001</v>
      </c>
      <c r="D29" s="155">
        <v>400000</v>
      </c>
      <c r="E29" s="47"/>
      <c r="F29" s="327"/>
      <c r="G29" s="120"/>
      <c r="H29" s="327"/>
      <c r="I29" s="47"/>
      <c r="J29" s="359">
        <f t="shared" si="0"/>
        <v>0</v>
      </c>
    </row>
    <row r="30" spans="1:10" s="40" customFormat="1" ht="15" customHeight="1">
      <c r="A30" s="467">
        <v>16</v>
      </c>
      <c r="B30" s="47"/>
      <c r="C30" s="155">
        <v>400001</v>
      </c>
      <c r="D30" s="155">
        <v>425000</v>
      </c>
      <c r="E30" s="47"/>
      <c r="F30" s="327"/>
      <c r="G30" s="120"/>
      <c r="H30" s="327"/>
      <c r="I30" s="47"/>
      <c r="J30" s="359">
        <f t="shared" si="0"/>
        <v>0</v>
      </c>
    </row>
    <row r="31" spans="1:10" s="40" customFormat="1" ht="15" customHeight="1">
      <c r="A31" s="467">
        <v>17</v>
      </c>
      <c r="B31" s="47"/>
      <c r="C31" s="155">
        <v>425001</v>
      </c>
      <c r="D31" s="155">
        <v>450000</v>
      </c>
      <c r="E31" s="47"/>
      <c r="F31" s="327"/>
      <c r="G31" s="120"/>
      <c r="H31" s="327"/>
      <c r="I31" s="47"/>
      <c r="J31" s="359">
        <f t="shared" si="0"/>
        <v>0</v>
      </c>
    </row>
    <row r="32" spans="1:10" s="40" customFormat="1" ht="15" customHeight="1">
      <c r="A32" s="467">
        <v>18</v>
      </c>
      <c r="B32" s="47"/>
      <c r="C32" s="155">
        <v>450001</v>
      </c>
      <c r="D32" s="155">
        <v>475000</v>
      </c>
      <c r="E32" s="47"/>
      <c r="F32" s="327"/>
      <c r="G32" s="120"/>
      <c r="H32" s="327"/>
      <c r="I32" s="47"/>
      <c r="J32" s="359">
        <f t="shared" si="0"/>
        <v>0</v>
      </c>
    </row>
    <row r="33" spans="1:10" s="40" customFormat="1" ht="15" customHeight="1">
      <c r="A33" s="467">
        <v>19</v>
      </c>
      <c r="B33" s="47"/>
      <c r="C33" s="155">
        <v>475001</v>
      </c>
      <c r="D33" s="155">
        <v>500000</v>
      </c>
      <c r="E33" s="47"/>
      <c r="F33" s="327"/>
      <c r="G33" s="120"/>
      <c r="H33" s="327"/>
      <c r="I33" s="47"/>
      <c r="J33" s="359">
        <f t="shared" si="0"/>
        <v>0</v>
      </c>
    </row>
    <row r="34" spans="1:10" s="40" customFormat="1" ht="15" customHeight="1">
      <c r="A34" s="467">
        <v>20</v>
      </c>
      <c r="B34" s="47"/>
      <c r="C34" s="155">
        <v>500001</v>
      </c>
      <c r="D34" s="155">
        <v>550000</v>
      </c>
      <c r="E34" s="47"/>
      <c r="F34" s="327"/>
      <c r="G34" s="120"/>
      <c r="H34" s="327"/>
      <c r="I34" s="47"/>
      <c r="J34" s="359">
        <f t="shared" si="0"/>
        <v>0</v>
      </c>
    </row>
    <row r="35" spans="1:10" s="40" customFormat="1" ht="4.5" customHeight="1">
      <c r="A35" s="467"/>
      <c r="B35" s="47"/>
      <c r="C35" s="155"/>
      <c r="D35" s="155"/>
      <c r="E35" s="47"/>
      <c r="F35" s="327"/>
      <c r="G35" s="120"/>
      <c r="H35" s="327"/>
      <c r="I35" s="47"/>
      <c r="J35" s="359"/>
    </row>
    <row r="36" spans="1:10" s="40" customFormat="1" ht="15" customHeight="1">
      <c r="A36" s="467">
        <v>21</v>
      </c>
      <c r="B36" s="47"/>
      <c r="C36" s="155">
        <v>550001</v>
      </c>
      <c r="D36" s="155">
        <v>600000</v>
      </c>
      <c r="E36" s="47"/>
      <c r="F36" s="327"/>
      <c r="G36" s="120"/>
      <c r="H36" s="327"/>
      <c r="I36" s="47"/>
      <c r="J36" s="359">
        <f aca="true" t="shared" si="1" ref="J36:J44">IF(F36=0,0,H36/F36)</f>
        <v>0</v>
      </c>
    </row>
    <row r="37" spans="1:10" s="40" customFormat="1" ht="15" customHeight="1">
      <c r="A37" s="467">
        <v>22</v>
      </c>
      <c r="B37" s="47"/>
      <c r="C37" s="155">
        <v>600001</v>
      </c>
      <c r="D37" s="155">
        <v>650000</v>
      </c>
      <c r="E37" s="47"/>
      <c r="F37" s="327"/>
      <c r="G37" s="120"/>
      <c r="H37" s="327"/>
      <c r="I37" s="47"/>
      <c r="J37" s="359">
        <f t="shared" si="1"/>
        <v>0</v>
      </c>
    </row>
    <row r="38" spans="1:10" s="40" customFormat="1" ht="15" customHeight="1">
      <c r="A38" s="467">
        <v>23</v>
      </c>
      <c r="B38" s="47"/>
      <c r="C38" s="155">
        <v>650001</v>
      </c>
      <c r="D38" s="155">
        <v>700000</v>
      </c>
      <c r="E38" s="47"/>
      <c r="F38" s="327"/>
      <c r="G38" s="120"/>
      <c r="H38" s="327"/>
      <c r="I38" s="47"/>
      <c r="J38" s="359">
        <f t="shared" si="1"/>
        <v>0</v>
      </c>
    </row>
    <row r="39" spans="1:10" s="40" customFormat="1" ht="15" customHeight="1">
      <c r="A39" s="467">
        <v>24</v>
      </c>
      <c r="B39" s="47"/>
      <c r="C39" s="155">
        <v>700001</v>
      </c>
      <c r="D39" s="155">
        <v>750000</v>
      </c>
      <c r="E39" s="47"/>
      <c r="F39" s="327"/>
      <c r="G39" s="120"/>
      <c r="H39" s="327"/>
      <c r="I39" s="47"/>
      <c r="J39" s="359">
        <f t="shared" si="1"/>
        <v>0</v>
      </c>
    </row>
    <row r="40" spans="1:10" s="40" customFormat="1" ht="15" customHeight="1">
      <c r="A40" s="467">
        <v>25</v>
      </c>
      <c r="B40" s="47"/>
      <c r="C40" s="155">
        <v>750001</v>
      </c>
      <c r="D40" s="155">
        <v>800000</v>
      </c>
      <c r="E40" s="47"/>
      <c r="F40" s="327"/>
      <c r="G40" s="120"/>
      <c r="H40" s="327"/>
      <c r="I40" s="47"/>
      <c r="J40" s="359">
        <f t="shared" si="1"/>
        <v>0</v>
      </c>
    </row>
    <row r="41" spans="1:10" s="40" customFormat="1" ht="15" customHeight="1">
      <c r="A41" s="467">
        <v>26</v>
      </c>
      <c r="B41" s="47"/>
      <c r="C41" s="155">
        <v>800001</v>
      </c>
      <c r="D41" s="155">
        <v>850000</v>
      </c>
      <c r="E41" s="47"/>
      <c r="F41" s="327"/>
      <c r="G41" s="120"/>
      <c r="H41" s="327"/>
      <c r="I41" s="47"/>
      <c r="J41" s="359">
        <f t="shared" si="1"/>
        <v>0</v>
      </c>
    </row>
    <row r="42" spans="1:10" s="40" customFormat="1" ht="15" customHeight="1">
      <c r="A42" s="467">
        <v>27</v>
      </c>
      <c r="B42" s="47"/>
      <c r="C42" s="155">
        <v>850001</v>
      </c>
      <c r="D42" s="155">
        <v>900000</v>
      </c>
      <c r="E42" s="47"/>
      <c r="F42" s="327"/>
      <c r="G42" s="120"/>
      <c r="H42" s="327"/>
      <c r="I42" s="47"/>
      <c r="J42" s="359">
        <f t="shared" si="1"/>
        <v>0</v>
      </c>
    </row>
    <row r="43" spans="1:10" s="40" customFormat="1" ht="15" customHeight="1">
      <c r="A43" s="467">
        <v>28</v>
      </c>
      <c r="B43" s="47"/>
      <c r="C43" s="155">
        <v>900001</v>
      </c>
      <c r="D43" s="155">
        <v>950000</v>
      </c>
      <c r="E43" s="47"/>
      <c r="F43" s="327"/>
      <c r="G43" s="120"/>
      <c r="H43" s="327"/>
      <c r="I43" s="47"/>
      <c r="J43" s="359">
        <f t="shared" si="1"/>
        <v>0</v>
      </c>
    </row>
    <row r="44" spans="1:10" s="40" customFormat="1" ht="15" customHeight="1">
      <c r="A44" s="467">
        <v>29</v>
      </c>
      <c r="B44" s="47"/>
      <c r="C44" s="155">
        <v>950001</v>
      </c>
      <c r="D44" s="155">
        <v>1000000</v>
      </c>
      <c r="E44" s="47"/>
      <c r="F44" s="327"/>
      <c r="G44" s="120"/>
      <c r="H44" s="327"/>
      <c r="I44" s="47"/>
      <c r="J44" s="359">
        <f t="shared" si="1"/>
        <v>0</v>
      </c>
    </row>
    <row r="45" spans="1:10" s="40" customFormat="1" ht="4.5" customHeight="1">
      <c r="A45" s="467"/>
      <c r="B45" s="47"/>
      <c r="C45" s="155"/>
      <c r="D45" s="155"/>
      <c r="E45" s="47"/>
      <c r="F45" s="327"/>
      <c r="G45" s="120"/>
      <c r="H45" s="327"/>
      <c r="I45" s="47"/>
      <c r="J45" s="359"/>
    </row>
    <row r="46" spans="1:10" s="40" customFormat="1" ht="15" customHeight="1">
      <c r="A46" s="467">
        <v>30</v>
      </c>
      <c r="B46" s="47"/>
      <c r="C46" s="155">
        <v>1000001</v>
      </c>
      <c r="D46" s="155">
        <v>1100000</v>
      </c>
      <c r="E46" s="47"/>
      <c r="F46" s="327"/>
      <c r="G46" s="120"/>
      <c r="H46" s="327"/>
      <c r="I46" s="47"/>
      <c r="J46" s="359">
        <f aca="true" t="shared" si="2" ref="J46:J62">IF(F46=0,0,H46/F46)</f>
        <v>0</v>
      </c>
    </row>
    <row r="47" spans="1:10" s="40" customFormat="1" ht="15" customHeight="1">
      <c r="A47" s="467">
        <v>31</v>
      </c>
      <c r="B47" s="47"/>
      <c r="C47" s="155">
        <v>1100001</v>
      </c>
      <c r="D47" s="155">
        <v>1200000</v>
      </c>
      <c r="E47" s="47"/>
      <c r="F47" s="327"/>
      <c r="G47" s="120"/>
      <c r="H47" s="327"/>
      <c r="I47" s="47"/>
      <c r="J47" s="359">
        <f t="shared" si="2"/>
        <v>0</v>
      </c>
    </row>
    <row r="48" spans="1:10" s="40" customFormat="1" ht="15" customHeight="1">
      <c r="A48" s="467">
        <v>32</v>
      </c>
      <c r="B48" s="47"/>
      <c r="C48" s="155">
        <v>1200001</v>
      </c>
      <c r="D48" s="155">
        <v>1300000</v>
      </c>
      <c r="E48" s="47"/>
      <c r="F48" s="327"/>
      <c r="G48" s="120"/>
      <c r="H48" s="327"/>
      <c r="I48" s="47"/>
      <c r="J48" s="359">
        <f t="shared" si="2"/>
        <v>0</v>
      </c>
    </row>
    <row r="49" spans="1:10" s="40" customFormat="1" ht="15" customHeight="1">
      <c r="A49" s="467">
        <v>33</v>
      </c>
      <c r="B49" s="47"/>
      <c r="C49" s="155">
        <v>1300001</v>
      </c>
      <c r="D49" s="155">
        <v>1400000</v>
      </c>
      <c r="E49" s="47"/>
      <c r="F49" s="327"/>
      <c r="G49" s="120"/>
      <c r="H49" s="327"/>
      <c r="I49" s="47"/>
      <c r="J49" s="359">
        <f t="shared" si="2"/>
        <v>0</v>
      </c>
    </row>
    <row r="50" spans="1:10" s="40" customFormat="1" ht="15" customHeight="1">
      <c r="A50" s="467">
        <v>34</v>
      </c>
      <c r="B50" s="47"/>
      <c r="C50" s="155">
        <v>1400001</v>
      </c>
      <c r="D50" s="155">
        <v>1500000</v>
      </c>
      <c r="E50" s="47"/>
      <c r="F50" s="327"/>
      <c r="G50" s="120"/>
      <c r="H50" s="327"/>
      <c r="I50" s="47"/>
      <c r="J50" s="359">
        <f t="shared" si="2"/>
        <v>0</v>
      </c>
    </row>
    <row r="51" spans="1:10" s="40" customFormat="1" ht="15" customHeight="1">
      <c r="A51" s="467">
        <v>35</v>
      </c>
      <c r="B51" s="47"/>
      <c r="C51" s="155">
        <v>1500001</v>
      </c>
      <c r="D51" s="155">
        <v>1600000</v>
      </c>
      <c r="E51" s="47"/>
      <c r="F51" s="327"/>
      <c r="G51" s="120"/>
      <c r="H51" s="327"/>
      <c r="I51" s="47"/>
      <c r="J51" s="359">
        <f t="shared" si="2"/>
        <v>0</v>
      </c>
    </row>
    <row r="52" spans="1:10" s="40" customFormat="1" ht="15" customHeight="1">
      <c r="A52" s="467">
        <v>36</v>
      </c>
      <c r="B52" s="47"/>
      <c r="C52" s="155">
        <v>1600001</v>
      </c>
      <c r="D52" s="155">
        <v>1700000</v>
      </c>
      <c r="E52" s="47"/>
      <c r="F52" s="327"/>
      <c r="G52" s="120"/>
      <c r="H52" s="327"/>
      <c r="I52" s="47"/>
      <c r="J52" s="359">
        <f t="shared" si="2"/>
        <v>0</v>
      </c>
    </row>
    <row r="53" spans="1:10" s="40" customFormat="1" ht="15" customHeight="1">
      <c r="A53" s="467">
        <v>37</v>
      </c>
      <c r="B53" s="47"/>
      <c r="C53" s="155">
        <v>1700001</v>
      </c>
      <c r="D53" s="155">
        <v>1800000</v>
      </c>
      <c r="E53" s="47"/>
      <c r="F53" s="327"/>
      <c r="G53" s="120"/>
      <c r="H53" s="327"/>
      <c r="I53" s="47"/>
      <c r="J53" s="359">
        <f t="shared" si="2"/>
        <v>0</v>
      </c>
    </row>
    <row r="54" spans="1:10" s="40" customFormat="1" ht="15" customHeight="1">
      <c r="A54" s="467">
        <v>38</v>
      </c>
      <c r="B54" s="47"/>
      <c r="C54" s="155">
        <v>1800001</v>
      </c>
      <c r="D54" s="155">
        <v>1900000</v>
      </c>
      <c r="E54" s="47"/>
      <c r="F54" s="327"/>
      <c r="G54" s="120"/>
      <c r="H54" s="327"/>
      <c r="I54" s="47"/>
      <c r="J54" s="359">
        <f t="shared" si="2"/>
        <v>0</v>
      </c>
    </row>
    <row r="55" spans="1:10" s="40" customFormat="1" ht="15" customHeight="1">
      <c r="A55" s="467">
        <v>39</v>
      </c>
      <c r="B55" s="47"/>
      <c r="C55" s="155">
        <v>1900001</v>
      </c>
      <c r="D55" s="155">
        <v>2000000</v>
      </c>
      <c r="E55" s="47"/>
      <c r="F55" s="327"/>
      <c r="G55" s="120"/>
      <c r="H55" s="327"/>
      <c r="I55" s="47"/>
      <c r="J55" s="359">
        <f t="shared" si="2"/>
        <v>0</v>
      </c>
    </row>
    <row r="56" spans="1:10" s="40" customFormat="1" ht="15" customHeight="1">
      <c r="A56" s="467">
        <v>40</v>
      </c>
      <c r="B56" s="47"/>
      <c r="C56" s="155">
        <v>2000001</v>
      </c>
      <c r="D56" s="155">
        <v>2100000</v>
      </c>
      <c r="E56" s="47"/>
      <c r="F56" s="327"/>
      <c r="G56" s="120"/>
      <c r="H56" s="327"/>
      <c r="I56" s="47"/>
      <c r="J56" s="359">
        <f t="shared" si="2"/>
        <v>0</v>
      </c>
    </row>
    <row r="57" spans="1:10" s="40" customFormat="1" ht="15" customHeight="1">
      <c r="A57" s="467">
        <v>41</v>
      </c>
      <c r="B57" s="47"/>
      <c r="C57" s="155">
        <v>2100001</v>
      </c>
      <c r="D57" s="155">
        <v>2200000</v>
      </c>
      <c r="E57" s="47"/>
      <c r="F57" s="327"/>
      <c r="G57" s="120"/>
      <c r="H57" s="327"/>
      <c r="I57" s="47"/>
      <c r="J57" s="359">
        <f t="shared" si="2"/>
        <v>0</v>
      </c>
    </row>
    <row r="58" spans="1:10" s="40" customFormat="1" ht="15" customHeight="1">
      <c r="A58" s="467">
        <v>42</v>
      </c>
      <c r="B58" s="47"/>
      <c r="C58" s="155">
        <v>2200001</v>
      </c>
      <c r="D58" s="155">
        <v>2300000</v>
      </c>
      <c r="E58" s="47"/>
      <c r="F58" s="327"/>
      <c r="G58" s="120"/>
      <c r="H58" s="327"/>
      <c r="I58" s="47"/>
      <c r="J58" s="359">
        <f t="shared" si="2"/>
        <v>0</v>
      </c>
    </row>
    <row r="59" spans="1:10" s="40" customFormat="1" ht="15" customHeight="1">
      <c r="A59" s="467">
        <v>43</v>
      </c>
      <c r="B59" s="47"/>
      <c r="C59" s="155">
        <v>2300001</v>
      </c>
      <c r="D59" s="155">
        <v>2400000</v>
      </c>
      <c r="E59" s="47"/>
      <c r="F59" s="327"/>
      <c r="G59" s="120"/>
      <c r="H59" s="327"/>
      <c r="I59" s="47"/>
      <c r="J59" s="359">
        <f t="shared" si="2"/>
        <v>0</v>
      </c>
    </row>
    <row r="60" spans="1:10" s="40" customFormat="1" ht="15" customHeight="1">
      <c r="A60" s="467">
        <v>44</v>
      </c>
      <c r="B60" s="47"/>
      <c r="C60" s="155">
        <v>2400001</v>
      </c>
      <c r="D60" s="155">
        <v>2500000</v>
      </c>
      <c r="E60" s="47"/>
      <c r="F60" s="327"/>
      <c r="G60" s="120"/>
      <c r="H60" s="327"/>
      <c r="I60" s="47"/>
      <c r="J60" s="359">
        <f t="shared" si="2"/>
        <v>0</v>
      </c>
    </row>
    <row r="61" spans="1:10" s="40" customFormat="1" ht="15" customHeight="1">
      <c r="A61" s="467">
        <v>45</v>
      </c>
      <c r="B61" s="47"/>
      <c r="C61" s="983" t="s">
        <v>242</v>
      </c>
      <c r="D61" s="983"/>
      <c r="E61" s="47"/>
      <c r="F61" s="327"/>
      <c r="G61" s="120"/>
      <c r="H61" s="327"/>
      <c r="I61" s="47"/>
      <c r="J61" s="359">
        <f t="shared" si="2"/>
        <v>0</v>
      </c>
    </row>
    <row r="62" spans="1:10" s="40" customFormat="1" ht="21" customHeight="1" thickBot="1">
      <c r="A62" s="468">
        <v>46</v>
      </c>
      <c r="B62" s="185"/>
      <c r="C62" s="340" t="s">
        <v>84</v>
      </c>
      <c r="D62" s="340"/>
      <c r="E62" s="181"/>
      <c r="F62" s="305">
        <f>SUM(F15:F61)</f>
        <v>0</v>
      </c>
      <c r="G62" s="182"/>
      <c r="H62" s="305">
        <f>SUM(H15:H61)</f>
        <v>0</v>
      </c>
      <c r="I62" s="181"/>
      <c r="J62" s="360">
        <f t="shared" si="2"/>
        <v>0</v>
      </c>
    </row>
    <row r="63" spans="1:9" s="40" customFormat="1" ht="12.75" thickTop="1">
      <c r="A63" s="147"/>
      <c r="B63" s="47"/>
      <c r="C63" s="127"/>
      <c r="D63" s="127"/>
      <c r="E63" s="47"/>
      <c r="G63" s="47"/>
      <c r="I63" s="47"/>
    </row>
    <row r="64" spans="1:9" s="40" customFormat="1" ht="12">
      <c r="A64" s="147"/>
      <c r="B64" s="47"/>
      <c r="C64" s="127"/>
      <c r="D64" s="127"/>
      <c r="E64" s="47"/>
      <c r="G64" s="47"/>
      <c r="I64" s="47"/>
    </row>
    <row r="65" spans="1:9" s="40" customFormat="1" ht="12">
      <c r="A65" s="147"/>
      <c r="B65" s="47"/>
      <c r="C65" s="127"/>
      <c r="D65" s="127"/>
      <c r="E65" s="47"/>
      <c r="G65" s="47"/>
      <c r="I65" s="47"/>
    </row>
    <row r="66" spans="1:9" s="40" customFormat="1" ht="12">
      <c r="A66" s="147"/>
      <c r="B66" s="47"/>
      <c r="C66" s="127"/>
      <c r="D66" s="127"/>
      <c r="E66" s="47"/>
      <c r="G66" s="47"/>
      <c r="I66" s="47"/>
    </row>
    <row r="67" spans="1:9" s="40" customFormat="1" ht="12">
      <c r="A67" s="147"/>
      <c r="B67" s="47"/>
      <c r="C67" s="127"/>
      <c r="D67" s="127"/>
      <c r="E67" s="47"/>
      <c r="G67" s="47"/>
      <c r="I67" s="47"/>
    </row>
    <row r="68" spans="1:9" s="40" customFormat="1" ht="12">
      <c r="A68" s="147"/>
      <c r="B68" s="47"/>
      <c r="C68" s="127"/>
      <c r="D68" s="127"/>
      <c r="E68" s="47"/>
      <c r="G68" s="47"/>
      <c r="I68" s="47"/>
    </row>
    <row r="69" spans="1:9" s="40" customFormat="1" ht="12">
      <c r="A69" s="147"/>
      <c r="B69" s="47"/>
      <c r="C69" s="127"/>
      <c r="D69" s="127"/>
      <c r="E69" s="47"/>
      <c r="G69" s="47"/>
      <c r="I69" s="47"/>
    </row>
    <row r="70" spans="1:9" s="40" customFormat="1" ht="12">
      <c r="A70" s="147"/>
      <c r="B70" s="47"/>
      <c r="C70" s="127"/>
      <c r="D70" s="127"/>
      <c r="E70" s="47"/>
      <c r="G70" s="47"/>
      <c r="I70" s="47"/>
    </row>
    <row r="71" spans="1:9" s="40" customFormat="1" ht="12">
      <c r="A71" s="147"/>
      <c r="B71" s="47"/>
      <c r="C71" s="127"/>
      <c r="D71" s="127"/>
      <c r="E71" s="47"/>
      <c r="G71" s="47"/>
      <c r="I71" s="47"/>
    </row>
    <row r="72" spans="1:9" s="40" customFormat="1" ht="12">
      <c r="A72" s="147"/>
      <c r="B72" s="47"/>
      <c r="C72" s="127"/>
      <c r="D72" s="127"/>
      <c r="E72" s="47"/>
      <c r="G72" s="47"/>
      <c r="I72" s="47"/>
    </row>
    <row r="73" spans="1:9" s="40" customFormat="1" ht="12">
      <c r="A73" s="147"/>
      <c r="B73" s="47"/>
      <c r="C73" s="127"/>
      <c r="D73" s="127"/>
      <c r="E73" s="47"/>
      <c r="G73" s="47"/>
      <c r="I73" s="47"/>
    </row>
    <row r="74" spans="1:9" s="40" customFormat="1" ht="12">
      <c r="A74" s="147"/>
      <c r="B74" s="47"/>
      <c r="C74" s="127"/>
      <c r="D74" s="127"/>
      <c r="E74" s="47"/>
      <c r="G74" s="47"/>
      <c r="I74" s="47"/>
    </row>
    <row r="75" spans="1:9" s="40" customFormat="1" ht="12">
      <c r="A75" s="147"/>
      <c r="B75" s="47"/>
      <c r="C75" s="127"/>
      <c r="D75" s="127"/>
      <c r="E75" s="47"/>
      <c r="G75" s="47"/>
      <c r="I75" s="47"/>
    </row>
    <row r="76" spans="1:9" s="40" customFormat="1" ht="12">
      <c r="A76" s="147"/>
      <c r="B76" s="47"/>
      <c r="C76" s="127"/>
      <c r="D76" s="127"/>
      <c r="E76" s="47"/>
      <c r="G76" s="47"/>
      <c r="I76" s="47"/>
    </row>
    <row r="77" spans="1:9" s="40" customFormat="1" ht="12">
      <c r="A77" s="147"/>
      <c r="B77" s="47"/>
      <c r="C77" s="127"/>
      <c r="D77" s="127"/>
      <c r="E77" s="47"/>
      <c r="G77" s="47"/>
      <c r="I77" s="47"/>
    </row>
    <row r="78" spans="1:9" s="40" customFormat="1" ht="12">
      <c r="A78" s="147"/>
      <c r="B78" s="47"/>
      <c r="C78" s="127"/>
      <c r="D78" s="127"/>
      <c r="E78" s="47"/>
      <c r="G78" s="47"/>
      <c r="I78" s="47"/>
    </row>
    <row r="79" spans="1:9" s="40" customFormat="1" ht="12">
      <c r="A79" s="147"/>
      <c r="B79" s="47"/>
      <c r="C79" s="127"/>
      <c r="D79" s="127"/>
      <c r="E79" s="47"/>
      <c r="G79" s="47"/>
      <c r="I79" s="47"/>
    </row>
    <row r="80" spans="1:9" s="40" customFormat="1" ht="12">
      <c r="A80" s="147"/>
      <c r="B80" s="47"/>
      <c r="C80" s="127"/>
      <c r="D80" s="127"/>
      <c r="E80" s="47"/>
      <c r="G80" s="47"/>
      <c r="I80" s="47"/>
    </row>
    <row r="81" spans="1:9" s="40" customFormat="1" ht="12">
      <c r="A81" s="147"/>
      <c r="B81" s="47"/>
      <c r="C81" s="127"/>
      <c r="D81" s="127"/>
      <c r="E81" s="47"/>
      <c r="G81" s="47"/>
      <c r="I81" s="47"/>
    </row>
    <row r="82" spans="1:9" s="40" customFormat="1" ht="12">
      <c r="A82" s="147"/>
      <c r="B82" s="47"/>
      <c r="C82" s="127"/>
      <c r="D82" s="127"/>
      <c r="E82" s="47"/>
      <c r="G82" s="47"/>
      <c r="I82" s="47"/>
    </row>
    <row r="83" spans="1:9" s="40" customFormat="1" ht="12">
      <c r="A83" s="147"/>
      <c r="B83" s="47"/>
      <c r="C83" s="127"/>
      <c r="D83" s="127"/>
      <c r="E83" s="47"/>
      <c r="G83" s="47"/>
      <c r="I83" s="47"/>
    </row>
    <row r="84" spans="1:9" s="40" customFormat="1" ht="12">
      <c r="A84" s="147"/>
      <c r="B84" s="47"/>
      <c r="C84" s="127"/>
      <c r="D84" s="127"/>
      <c r="E84" s="47"/>
      <c r="G84" s="47"/>
      <c r="I84" s="47"/>
    </row>
    <row r="85" spans="1:9" s="40" customFormat="1" ht="12">
      <c r="A85" s="147"/>
      <c r="B85" s="47"/>
      <c r="C85" s="127"/>
      <c r="D85" s="127"/>
      <c r="E85" s="47"/>
      <c r="G85" s="47"/>
      <c r="I85" s="47"/>
    </row>
    <row r="86" spans="1:9" s="40" customFormat="1" ht="12">
      <c r="A86" s="147"/>
      <c r="B86" s="47"/>
      <c r="C86" s="127"/>
      <c r="D86" s="127"/>
      <c r="E86" s="47"/>
      <c r="G86" s="47"/>
      <c r="I86" s="47"/>
    </row>
    <row r="87" spans="1:9" s="40" customFormat="1" ht="12">
      <c r="A87" s="147"/>
      <c r="B87" s="47"/>
      <c r="C87" s="127"/>
      <c r="D87" s="127"/>
      <c r="E87" s="47"/>
      <c r="G87" s="47"/>
      <c r="I87" s="47"/>
    </row>
    <row r="88" spans="1:9" s="40" customFormat="1" ht="12">
      <c r="A88" s="147"/>
      <c r="B88" s="47"/>
      <c r="C88" s="127"/>
      <c r="D88" s="127"/>
      <c r="E88" s="47"/>
      <c r="G88" s="47"/>
      <c r="I88" s="47"/>
    </row>
    <row r="89" spans="1:9" s="40" customFormat="1" ht="12">
      <c r="A89" s="147"/>
      <c r="B89" s="47"/>
      <c r="C89" s="127"/>
      <c r="D89" s="127"/>
      <c r="E89" s="47"/>
      <c r="G89" s="47"/>
      <c r="I89" s="47"/>
    </row>
    <row r="90" spans="1:9" s="40" customFormat="1" ht="12">
      <c r="A90" s="147"/>
      <c r="B90" s="47"/>
      <c r="C90" s="127"/>
      <c r="D90" s="127"/>
      <c r="E90" s="47"/>
      <c r="G90" s="47"/>
      <c r="I90" s="47"/>
    </row>
    <row r="91" spans="1:9" s="40" customFormat="1" ht="12">
      <c r="A91" s="147"/>
      <c r="B91" s="47"/>
      <c r="C91" s="127"/>
      <c r="D91" s="127"/>
      <c r="E91" s="47"/>
      <c r="G91" s="47"/>
      <c r="I91" s="47"/>
    </row>
    <row r="92" spans="1:9" s="40" customFormat="1" ht="12">
      <c r="A92" s="147"/>
      <c r="B92" s="47"/>
      <c r="C92" s="127"/>
      <c r="D92" s="127"/>
      <c r="E92" s="47"/>
      <c r="G92" s="47"/>
      <c r="I92" s="47"/>
    </row>
    <row r="93" spans="1:9" s="40" customFormat="1" ht="12">
      <c r="A93" s="147"/>
      <c r="B93" s="47"/>
      <c r="C93" s="127"/>
      <c r="D93" s="127"/>
      <c r="E93" s="47"/>
      <c r="G93" s="47"/>
      <c r="I93" s="47"/>
    </row>
    <row r="94" spans="1:9" s="40" customFormat="1" ht="12">
      <c r="A94" s="147"/>
      <c r="B94" s="47"/>
      <c r="C94" s="127"/>
      <c r="D94" s="127"/>
      <c r="E94" s="47"/>
      <c r="G94" s="47"/>
      <c r="I94" s="47"/>
    </row>
    <row r="95" spans="1:9" s="40" customFormat="1" ht="12">
      <c r="A95" s="147"/>
      <c r="B95" s="47"/>
      <c r="C95" s="127"/>
      <c r="D95" s="127"/>
      <c r="E95" s="47"/>
      <c r="G95" s="47"/>
      <c r="I95" s="47"/>
    </row>
    <row r="96" spans="1:9" s="40" customFormat="1" ht="12">
      <c r="A96" s="147"/>
      <c r="B96" s="47"/>
      <c r="C96" s="127"/>
      <c r="D96" s="127"/>
      <c r="E96" s="47"/>
      <c r="G96" s="47"/>
      <c r="I96" s="47"/>
    </row>
    <row r="97" spans="1:9" s="40" customFormat="1" ht="12">
      <c r="A97" s="147"/>
      <c r="B97" s="47"/>
      <c r="C97" s="127"/>
      <c r="D97" s="127"/>
      <c r="E97" s="47"/>
      <c r="G97" s="47"/>
      <c r="I97" s="47"/>
    </row>
    <row r="98" spans="1:9" s="40" customFormat="1" ht="12">
      <c r="A98" s="147"/>
      <c r="B98" s="47"/>
      <c r="C98" s="127"/>
      <c r="D98" s="127"/>
      <c r="E98" s="47"/>
      <c r="G98" s="47"/>
      <c r="I98" s="47"/>
    </row>
    <row r="99" spans="1:9" s="40" customFormat="1" ht="12">
      <c r="A99" s="147"/>
      <c r="B99" s="47"/>
      <c r="C99" s="127"/>
      <c r="D99" s="127"/>
      <c r="E99" s="47"/>
      <c r="G99" s="47"/>
      <c r="I99" s="47"/>
    </row>
    <row r="100" spans="1:9" s="40" customFormat="1" ht="12">
      <c r="A100" s="147"/>
      <c r="B100" s="47"/>
      <c r="C100" s="127"/>
      <c r="D100" s="127"/>
      <c r="E100" s="47"/>
      <c r="G100" s="47"/>
      <c r="I100" s="47"/>
    </row>
    <row r="101" spans="1:9" s="40" customFormat="1" ht="12">
      <c r="A101" s="147"/>
      <c r="B101" s="47"/>
      <c r="C101" s="127"/>
      <c r="D101" s="127"/>
      <c r="E101" s="47"/>
      <c r="G101" s="47"/>
      <c r="I101" s="47"/>
    </row>
    <row r="102" spans="1:9" s="40" customFormat="1" ht="12">
      <c r="A102" s="147"/>
      <c r="B102" s="47"/>
      <c r="C102" s="127"/>
      <c r="D102" s="127"/>
      <c r="E102" s="47"/>
      <c r="G102" s="47"/>
      <c r="I102" s="47"/>
    </row>
    <row r="103" spans="1:9" s="40" customFormat="1" ht="12">
      <c r="A103" s="147"/>
      <c r="B103" s="47"/>
      <c r="C103" s="127"/>
      <c r="D103" s="127"/>
      <c r="E103" s="47"/>
      <c r="G103" s="47"/>
      <c r="I103" s="47"/>
    </row>
    <row r="104" spans="1:9" s="40" customFormat="1" ht="12">
      <c r="A104" s="147"/>
      <c r="B104" s="47"/>
      <c r="C104" s="127"/>
      <c r="D104" s="127"/>
      <c r="E104" s="47"/>
      <c r="G104" s="47"/>
      <c r="I104" s="47"/>
    </row>
    <row r="105" spans="1:9" s="40" customFormat="1" ht="12">
      <c r="A105" s="147"/>
      <c r="B105" s="47"/>
      <c r="C105" s="127"/>
      <c r="D105" s="127"/>
      <c r="E105" s="47"/>
      <c r="G105" s="47"/>
      <c r="I105" s="47"/>
    </row>
    <row r="106" spans="1:9" s="40" customFormat="1" ht="12">
      <c r="A106" s="147"/>
      <c r="B106" s="47"/>
      <c r="C106" s="127"/>
      <c r="D106" s="127"/>
      <c r="E106" s="47"/>
      <c r="G106" s="47"/>
      <c r="I106" s="47"/>
    </row>
    <row r="107" spans="1:9" s="40" customFormat="1" ht="12">
      <c r="A107" s="147"/>
      <c r="B107" s="47"/>
      <c r="C107" s="127"/>
      <c r="D107" s="127"/>
      <c r="E107" s="47"/>
      <c r="G107" s="47"/>
      <c r="I107" s="47"/>
    </row>
    <row r="108" spans="1:9" s="40" customFormat="1" ht="12">
      <c r="A108" s="147"/>
      <c r="B108" s="47"/>
      <c r="C108" s="127"/>
      <c r="D108" s="127"/>
      <c r="E108" s="47"/>
      <c r="G108" s="47"/>
      <c r="I108" s="47"/>
    </row>
    <row r="109" spans="1:9" s="40" customFormat="1" ht="12">
      <c r="A109" s="147"/>
      <c r="B109" s="47"/>
      <c r="C109" s="127"/>
      <c r="D109" s="127"/>
      <c r="E109" s="47"/>
      <c r="G109" s="47"/>
      <c r="I109" s="47"/>
    </row>
    <row r="110" spans="1:9" s="40" customFormat="1" ht="12">
      <c r="A110" s="147"/>
      <c r="B110" s="47"/>
      <c r="C110" s="127"/>
      <c r="D110" s="127"/>
      <c r="E110" s="47"/>
      <c r="G110" s="47"/>
      <c r="I110" s="47"/>
    </row>
    <row r="111" spans="1:9" s="40" customFormat="1" ht="12">
      <c r="A111" s="147"/>
      <c r="B111" s="47"/>
      <c r="C111" s="127"/>
      <c r="D111" s="127"/>
      <c r="E111" s="47"/>
      <c r="G111" s="47"/>
      <c r="I111" s="47"/>
    </row>
    <row r="112" spans="1:9" s="40" customFormat="1" ht="12">
      <c r="A112" s="147"/>
      <c r="B112" s="47"/>
      <c r="C112" s="127"/>
      <c r="D112" s="127"/>
      <c r="E112" s="47"/>
      <c r="G112" s="47"/>
      <c r="I112" s="47"/>
    </row>
    <row r="113" spans="1:9" s="40" customFormat="1" ht="12">
      <c r="A113" s="147"/>
      <c r="B113" s="47"/>
      <c r="C113" s="127"/>
      <c r="D113" s="127"/>
      <c r="E113" s="47"/>
      <c r="G113" s="47"/>
      <c r="I113" s="47"/>
    </row>
    <row r="114" spans="1:9" s="40" customFormat="1" ht="12">
      <c r="A114" s="147"/>
      <c r="B114" s="47"/>
      <c r="C114" s="127"/>
      <c r="D114" s="127"/>
      <c r="E114" s="47"/>
      <c r="G114" s="47"/>
      <c r="I114" s="47"/>
    </row>
    <row r="115" spans="1:9" s="40" customFormat="1" ht="12">
      <c r="A115" s="147"/>
      <c r="B115" s="47"/>
      <c r="C115" s="127"/>
      <c r="D115" s="127"/>
      <c r="E115" s="47"/>
      <c r="G115" s="47"/>
      <c r="I115" s="47"/>
    </row>
    <row r="116" spans="1:9" s="40" customFormat="1" ht="12">
      <c r="A116" s="147"/>
      <c r="B116" s="47"/>
      <c r="C116" s="127"/>
      <c r="D116" s="127"/>
      <c r="E116" s="47"/>
      <c r="G116" s="47"/>
      <c r="I116" s="47"/>
    </row>
    <row r="117" spans="1:9" s="40" customFormat="1" ht="12">
      <c r="A117" s="147"/>
      <c r="B117" s="47"/>
      <c r="C117" s="127"/>
      <c r="D117" s="127"/>
      <c r="E117" s="47"/>
      <c r="G117" s="47"/>
      <c r="I117" s="47"/>
    </row>
    <row r="118" spans="1:9" s="40" customFormat="1" ht="12">
      <c r="A118" s="147"/>
      <c r="B118" s="47"/>
      <c r="C118" s="127"/>
      <c r="D118" s="127"/>
      <c r="E118" s="47"/>
      <c r="G118" s="47"/>
      <c r="I118" s="47"/>
    </row>
    <row r="119" spans="1:9" s="40" customFormat="1" ht="12">
      <c r="A119" s="147"/>
      <c r="B119" s="47"/>
      <c r="C119" s="127"/>
      <c r="D119" s="127"/>
      <c r="E119" s="47"/>
      <c r="G119" s="47"/>
      <c r="I119" s="47"/>
    </row>
    <row r="120" spans="1:9" s="40" customFormat="1" ht="12">
      <c r="A120" s="147"/>
      <c r="B120" s="47"/>
      <c r="C120" s="127"/>
      <c r="D120" s="127"/>
      <c r="E120" s="47"/>
      <c r="G120" s="47"/>
      <c r="I120" s="47"/>
    </row>
    <row r="121" spans="1:9" s="40" customFormat="1" ht="12">
      <c r="A121" s="147"/>
      <c r="B121" s="47"/>
      <c r="C121" s="127"/>
      <c r="D121" s="127"/>
      <c r="E121" s="47"/>
      <c r="G121" s="47"/>
      <c r="I121" s="47"/>
    </row>
    <row r="122" spans="2:9" ht="12.75">
      <c r="B122" s="3"/>
      <c r="E122" s="3"/>
      <c r="G122" s="3"/>
      <c r="I122" s="3"/>
    </row>
    <row r="123" spans="2:9" ht="12.75">
      <c r="B123" s="3"/>
      <c r="E123" s="3"/>
      <c r="G123" s="3"/>
      <c r="I123" s="3"/>
    </row>
    <row r="124" spans="2:9" ht="12.75">
      <c r="B124" s="3"/>
      <c r="E124" s="3"/>
      <c r="G124" s="3"/>
      <c r="I124" s="3"/>
    </row>
    <row r="125" spans="2:9" ht="12.75">
      <c r="B125" s="3"/>
      <c r="E125" s="3"/>
      <c r="G125" s="3"/>
      <c r="I125" s="3"/>
    </row>
    <row r="126" spans="2:9" ht="12.75">
      <c r="B126" s="3"/>
      <c r="E126" s="3"/>
      <c r="G126" s="3"/>
      <c r="I126" s="3"/>
    </row>
    <row r="127" spans="2:9" ht="12.75">
      <c r="B127" s="3"/>
      <c r="E127" s="3"/>
      <c r="G127" s="3"/>
      <c r="I127" s="3"/>
    </row>
    <row r="128" spans="2:9" ht="12.75">
      <c r="B128" s="3"/>
      <c r="E128" s="3"/>
      <c r="G128" s="3"/>
      <c r="I128" s="3"/>
    </row>
    <row r="129" spans="2:9" ht="12.75">
      <c r="B129" s="3"/>
      <c r="E129" s="3"/>
      <c r="G129" s="3"/>
      <c r="I129" s="3"/>
    </row>
    <row r="130" spans="2:9" ht="12.75">
      <c r="B130" s="3"/>
      <c r="E130" s="3"/>
      <c r="G130" s="3"/>
      <c r="I130" s="3"/>
    </row>
    <row r="131" spans="2:9" ht="12.75">
      <c r="B131" s="3"/>
      <c r="E131" s="3"/>
      <c r="G131" s="3"/>
      <c r="I131" s="3"/>
    </row>
    <row r="132" spans="2:9" ht="12.75">
      <c r="B132" s="3"/>
      <c r="E132" s="3"/>
      <c r="G132" s="3"/>
      <c r="I132" s="3"/>
    </row>
    <row r="133" spans="2:9" ht="12.75">
      <c r="B133" s="3"/>
      <c r="E133" s="3"/>
      <c r="G133" s="3"/>
      <c r="I133" s="3"/>
    </row>
    <row r="134" spans="2:9" ht="12.75">
      <c r="B134" s="3"/>
      <c r="E134" s="3"/>
      <c r="G134" s="3"/>
      <c r="I134" s="3"/>
    </row>
    <row r="135" spans="2:9" ht="12.75">
      <c r="B135" s="3"/>
      <c r="E135" s="3"/>
      <c r="G135" s="3"/>
      <c r="I135" s="3"/>
    </row>
    <row r="136" spans="2:9" ht="12.75">
      <c r="B136" s="3"/>
      <c r="E136" s="3"/>
      <c r="G136" s="3"/>
      <c r="I136" s="3"/>
    </row>
    <row r="137" spans="2:9" ht="12.75">
      <c r="B137" s="3"/>
      <c r="E137" s="3"/>
      <c r="G137" s="3"/>
      <c r="I137" s="3"/>
    </row>
    <row r="138" spans="2:9" ht="12.75">
      <c r="B138" s="3"/>
      <c r="E138" s="3"/>
      <c r="G138" s="3"/>
      <c r="I138" s="3"/>
    </row>
    <row r="139" spans="2:9" ht="12.75">
      <c r="B139" s="3"/>
      <c r="E139" s="3"/>
      <c r="G139" s="3"/>
      <c r="I139" s="3"/>
    </row>
    <row r="140" spans="2:9" ht="12.75">
      <c r="B140" s="3"/>
      <c r="E140" s="3"/>
      <c r="G140" s="3"/>
      <c r="I140" s="3"/>
    </row>
    <row r="141" spans="2:9" ht="12.75">
      <c r="B141" s="3"/>
      <c r="E141" s="3"/>
      <c r="G141" s="3"/>
      <c r="I141" s="3"/>
    </row>
    <row r="142" spans="2:9" ht="12.75">
      <c r="B142" s="3"/>
      <c r="E142" s="3"/>
      <c r="G142" s="3"/>
      <c r="I142" s="3"/>
    </row>
    <row r="143" spans="2:9" ht="12.75">
      <c r="B143" s="3"/>
      <c r="E143" s="3"/>
      <c r="G143" s="3"/>
      <c r="I143" s="3"/>
    </row>
    <row r="144" spans="2:9" ht="12.75">
      <c r="B144" s="3"/>
      <c r="E144" s="3"/>
      <c r="G144" s="3"/>
      <c r="I144" s="3"/>
    </row>
    <row r="145" spans="2:9" ht="12.75">
      <c r="B145" s="3"/>
      <c r="E145" s="3"/>
      <c r="G145" s="3"/>
      <c r="I145" s="3"/>
    </row>
    <row r="146" spans="2:9" ht="12.75">
      <c r="B146" s="3"/>
      <c r="E146" s="3"/>
      <c r="G146" s="3"/>
      <c r="I146" s="3"/>
    </row>
    <row r="147" spans="2:9" ht="12.75">
      <c r="B147" s="3"/>
      <c r="E147" s="3"/>
      <c r="G147" s="3"/>
      <c r="I147" s="3"/>
    </row>
    <row r="148" spans="2:9" ht="12.75">
      <c r="B148" s="3"/>
      <c r="E148" s="3"/>
      <c r="G148" s="3"/>
      <c r="I148" s="3"/>
    </row>
    <row r="149" spans="2:9" ht="12.75">
      <c r="B149" s="3"/>
      <c r="E149" s="3"/>
      <c r="G149" s="3"/>
      <c r="I149" s="3"/>
    </row>
    <row r="150" spans="2:9" ht="12.75">
      <c r="B150" s="3"/>
      <c r="E150" s="3"/>
      <c r="G150" s="3"/>
      <c r="I150" s="3"/>
    </row>
    <row r="151" spans="2:9" ht="12.75">
      <c r="B151" s="3"/>
      <c r="E151" s="3"/>
      <c r="G151" s="3"/>
      <c r="I151" s="3"/>
    </row>
    <row r="152" spans="2:9" ht="12.75">
      <c r="B152" s="3"/>
      <c r="E152" s="3"/>
      <c r="G152" s="3"/>
      <c r="I152" s="3"/>
    </row>
    <row r="153" spans="2:9" ht="12.75">
      <c r="B153" s="3"/>
      <c r="E153" s="3"/>
      <c r="G153" s="3"/>
      <c r="I153" s="3"/>
    </row>
    <row r="154" spans="2:9" ht="12.75">
      <c r="B154" s="3"/>
      <c r="E154" s="3"/>
      <c r="G154" s="3"/>
      <c r="I154" s="3"/>
    </row>
    <row r="155" ht="12.75">
      <c r="E155" s="3"/>
    </row>
    <row r="156" ht="12.75">
      <c r="E156" s="3"/>
    </row>
    <row r="157" ht="12.75">
      <c r="E157" s="3"/>
    </row>
    <row r="158" ht="12.75">
      <c r="E158" s="3"/>
    </row>
    <row r="159" ht="12.75">
      <c r="E159" s="3"/>
    </row>
    <row r="160" ht="12.75">
      <c r="E160" s="3"/>
    </row>
    <row r="161" ht="12.75">
      <c r="E161" s="3"/>
    </row>
    <row r="162" ht="12.75">
      <c r="E162" s="3"/>
    </row>
    <row r="163" ht="12.75">
      <c r="E163" s="3"/>
    </row>
    <row r="164" ht="12.75">
      <c r="E164" s="3"/>
    </row>
    <row r="165" ht="12.75">
      <c r="E165" s="3"/>
    </row>
    <row r="166" ht="12.75">
      <c r="E166" s="3"/>
    </row>
    <row r="167" ht="12.75">
      <c r="E167" s="3"/>
    </row>
    <row r="168" ht="12.75">
      <c r="E168" s="3"/>
    </row>
    <row r="169" ht="12.75">
      <c r="E169" s="3"/>
    </row>
    <row r="170" ht="12.75">
      <c r="E170" s="3"/>
    </row>
    <row r="171" ht="12.75">
      <c r="E171" s="3"/>
    </row>
    <row r="172" ht="12.75">
      <c r="E172" s="3"/>
    </row>
    <row r="173" ht="12.75">
      <c r="E173" s="3"/>
    </row>
    <row r="174" ht="12.75">
      <c r="E174" s="3"/>
    </row>
    <row r="175" ht="12.75">
      <c r="E175" s="3"/>
    </row>
    <row r="176" ht="12.75">
      <c r="E176" s="3"/>
    </row>
    <row r="177" ht="12.75">
      <c r="E177" s="3"/>
    </row>
    <row r="178" ht="12.75">
      <c r="E178" s="3"/>
    </row>
    <row r="179" ht="12.75">
      <c r="E179" s="3"/>
    </row>
    <row r="180" ht="12.75">
      <c r="E180" s="3"/>
    </row>
    <row r="181" ht="12.75">
      <c r="E181" s="3"/>
    </row>
    <row r="182" ht="12.75">
      <c r="E182" s="3"/>
    </row>
    <row r="183" ht="12.75">
      <c r="E183" s="3"/>
    </row>
    <row r="184" ht="12.75">
      <c r="E184" s="3"/>
    </row>
    <row r="185" ht="12.75">
      <c r="E185" s="3"/>
    </row>
    <row r="186" ht="12.75">
      <c r="E186" s="3"/>
    </row>
    <row r="187" ht="12.75">
      <c r="E187" s="3"/>
    </row>
    <row r="188" ht="12.75">
      <c r="E188" s="3"/>
    </row>
    <row r="189" ht="12.75">
      <c r="E189" s="3"/>
    </row>
    <row r="190" ht="12.75">
      <c r="E190" s="3"/>
    </row>
  </sheetData>
  <sheetProtection/>
  <mergeCells count="4">
    <mergeCell ref="D1:J1"/>
    <mergeCell ref="C15:D15"/>
    <mergeCell ref="C13:D13"/>
    <mergeCell ref="C61:D61"/>
  </mergeCells>
  <printOptions/>
  <pageMargins left="0.5" right="0.5" top="0.5" bottom="0.5" header="0.25" footer="0.25"/>
  <pageSetup horizontalDpi="600" verticalDpi="600" orientation="portrait" scale="95" r:id="rId1"/>
  <headerFooter alignWithMargins="0">
    <oddFooter>&amp;L&amp;8California Department of Insurance&amp;C&amp;8CATI-R3.5:  Page &amp;P  of  &amp;N&amp;R&amp;8January 2012</oddFooter>
  </headerFooter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Title Insurance Statistical Plan and Income Statement Workbook 2014</dc:title>
  <dc:subject>CA Title Insurance Statistical Plan and Income Statement Workbook 2014</dc:subject>
  <dc:creator>CDI</dc:creator>
  <cp:keywords/>
  <dc:description/>
  <cp:lastModifiedBy>Lee, J</cp:lastModifiedBy>
  <cp:lastPrinted>2012-01-18T18:23:28Z</cp:lastPrinted>
  <dcterms:created xsi:type="dcterms:W3CDTF">2008-05-21T20:46:32Z</dcterms:created>
  <dcterms:modified xsi:type="dcterms:W3CDTF">2019-03-15T15:42:02Z</dcterms:modified>
  <cp:category/>
  <cp:version/>
  <cp:contentType/>
  <cp:contentStatus/>
</cp:coreProperties>
</file>